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9.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fobuainin\Desktop\"/>
    </mc:Choice>
  </mc:AlternateContent>
  <xr:revisionPtr revIDLastSave="0" documentId="13_ncr:1_{30873085-DEA6-4429-B375-40F0DD5816E2}" xr6:coauthVersionLast="41" xr6:coauthVersionMax="41" xr10:uidLastSave="{00000000-0000-0000-0000-000000000000}"/>
  <bookViews>
    <workbookView xWindow="-120" yWindow="-120" windowWidth="20730" windowHeight="11160" firstSheet="8" activeTab="23" xr2:uid="{00000000-000D-0000-FFFF-FFFF00000000}"/>
  </bookViews>
  <sheets>
    <sheet name="Sheet1" sheetId="1" r:id="rId1"/>
    <sheet name="First " sheetId="2" r:id="rId2"/>
    <sheet name="Preface " sheetId="3" r:id="rId3"/>
    <sheet name="Index" sheetId="4" r:id="rId4"/>
    <sheet name="Introduction" sheetId="5" r:id="rId5"/>
    <sheet name="Data " sheetId="6" r:id="rId6"/>
    <sheet name="Concepts  " sheetId="48" r:id="rId7"/>
    <sheet name="CH1" sheetId="8" r:id="rId8"/>
    <sheet name="1" sheetId="31" r:id="rId9"/>
    <sheet name="CH2" sheetId="10" r:id="rId10"/>
    <sheet name="2 " sheetId="32" r:id="rId11"/>
    <sheet name="3 " sheetId="38" r:id="rId12"/>
    <sheet name="4 " sheetId="39" r:id="rId13"/>
    <sheet name="5 " sheetId="35" r:id="rId14"/>
    <sheet name="6" sheetId="36" r:id="rId15"/>
    <sheet name="CH3" sheetId="16" r:id="rId16"/>
    <sheet name="7" sheetId="17" r:id="rId17"/>
    <sheet name="8" sheetId="18" r:id="rId18"/>
    <sheet name="9" sheetId="19" r:id="rId19"/>
    <sheet name="10" sheetId="20" r:id="rId20"/>
    <sheet name="11 " sheetId="45" r:id="rId21"/>
    <sheet name="CH4" sheetId="22" r:id="rId22"/>
    <sheet name="12" sheetId="23" r:id="rId23"/>
    <sheet name="13" sheetId="24" r:id="rId24"/>
    <sheet name="14" sheetId="25" r:id="rId25"/>
    <sheet name="15" sheetId="26" r:id="rId26"/>
    <sheet name="16" sheetId="27" r:id="rId27"/>
    <sheet name="17" sheetId="28" r:id="rId28"/>
    <sheet name="18 " sheetId="44" r:id="rId29"/>
  </sheets>
  <definedNames>
    <definedName name="_xlnm._FilterDatabase" localSheetId="19" hidden="1">'10'!$A$1:$A$19</definedName>
    <definedName name="_xlnm._FilterDatabase" localSheetId="22" hidden="1">'12'!$A$1:$A$18</definedName>
    <definedName name="_xlnm._FilterDatabase" localSheetId="23" hidden="1">'13'!$A$1:$A$19</definedName>
    <definedName name="_xlnm._FilterDatabase" localSheetId="25" hidden="1">'15'!$A$1:$A$15</definedName>
    <definedName name="_xlnm._FilterDatabase" localSheetId="26" hidden="1">'16'!$A$2:$A$15</definedName>
    <definedName name="_xlnm._FilterDatabase" localSheetId="27" hidden="1">'17'!$A$1:$A$17</definedName>
    <definedName name="_xlnm._FilterDatabase" localSheetId="10" hidden="1">'2 '!$A$1:$A$10</definedName>
    <definedName name="_xlnm._FilterDatabase" localSheetId="11" hidden="1">'3 '!$A$1:$A$28</definedName>
    <definedName name="_xlnm._FilterDatabase" localSheetId="12" hidden="1">'4 '!$A$1:$A$20</definedName>
    <definedName name="_xlnm._FilterDatabase" localSheetId="13" hidden="1">'5 '!$A$1:$A$23</definedName>
    <definedName name="_xlnm._FilterDatabase" localSheetId="16" hidden="1">'7'!$A$1:$A$88</definedName>
    <definedName name="_xlnm._FilterDatabase" localSheetId="17" hidden="1">'8'!$A$1:$A$15</definedName>
    <definedName name="_xlnm._FilterDatabase" localSheetId="18" hidden="1">'9'!$A$1:$A$15</definedName>
    <definedName name="_xlnm.Print_Area" localSheetId="8">'1'!$B$1:$K$103</definedName>
    <definedName name="_xlnm.Print_Area" localSheetId="19">'10'!$A$1:$M$102</definedName>
    <definedName name="_xlnm.Print_Area" localSheetId="20">'11 '!$A$1:$K$103</definedName>
    <definedName name="_xlnm.Print_Area" localSheetId="22">'12'!$A$1:$M$103</definedName>
    <definedName name="_xlnm.Print_Area" localSheetId="23">'13'!$A$1:$J$103</definedName>
    <definedName name="_xlnm.Print_Area" localSheetId="25">'15'!$A$1:$M$100</definedName>
    <definedName name="_xlnm.Print_Area" localSheetId="26">'16'!$A$1:$N$100</definedName>
    <definedName name="_xlnm.Print_Area" localSheetId="27">'17'!$A$1:$M$102</definedName>
    <definedName name="_xlnm.Print_Area" localSheetId="28">'18 '!$A$1:$K$103</definedName>
    <definedName name="_xlnm.Print_Area" localSheetId="10">'2 '!$A$1:$J$44</definedName>
    <definedName name="_xlnm.Print_Area" localSheetId="11">'3 '!$A$1:$M$41</definedName>
    <definedName name="_xlnm.Print_Area" localSheetId="12">'4 '!$A$1:$N$41</definedName>
    <definedName name="_xlnm.Print_Area" localSheetId="13">'5 '!$A$1:$M$44</definedName>
    <definedName name="_xlnm.Print_Area" localSheetId="16">'7'!$A$1:$J$102</definedName>
    <definedName name="_xlnm.Print_Area" localSheetId="17">'8'!$A$1:$M$99</definedName>
    <definedName name="_xlnm.Print_Area" localSheetId="18">'9'!$A$1:$N$99</definedName>
    <definedName name="_xlnm.Print_Area" localSheetId="7">'CH1'!$A$1:$A$23</definedName>
    <definedName name="_xlnm.Print_Area" localSheetId="9">'CH2'!$A$1:$A$27</definedName>
    <definedName name="_xlnm.Print_Area" localSheetId="15">'CH3'!$A$1:$A$46</definedName>
    <definedName name="_xlnm.Print_Area" localSheetId="21">'CH4'!$A$1:$A$50</definedName>
    <definedName name="_xlnm.Print_Area" localSheetId="6">'Concepts  '!$A$1:$E$83</definedName>
    <definedName name="_xlnm.Print_Area" localSheetId="5">'Data '!$A$1:$E$9</definedName>
    <definedName name="_xlnm.Print_Area" localSheetId="1">'First '!$A$1:$D$41</definedName>
    <definedName name="_xlnm.Print_Area" localSheetId="3">Index!$A$1:$E$31</definedName>
    <definedName name="_xlnm.Print_Area" localSheetId="4">Introduction!$A$1:$E$17</definedName>
    <definedName name="_xlnm.Print_Area" localSheetId="2">'Preface '!$A$1:$E$14</definedName>
    <definedName name="_xlnm.Print_Area" localSheetId="0">Sheet1!$A$1:$M$54</definedName>
    <definedName name="_xlnm.Print_Titles" localSheetId="8">'1'!$1:$10</definedName>
    <definedName name="_xlnm.Print_Titles" localSheetId="19">'10'!$1:$10</definedName>
    <definedName name="_xlnm.Print_Titles" localSheetId="20">'11 '!$1:$10</definedName>
    <definedName name="_xlnm.Print_Titles" localSheetId="22">'12'!$2:$10</definedName>
    <definedName name="_xlnm.Print_Titles" localSheetId="23">'13'!$1:$10</definedName>
    <definedName name="_xlnm.Print_Titles" localSheetId="25">'15'!$1:$7</definedName>
    <definedName name="_xlnm.Print_Titles" localSheetId="26">'16'!$1:$7</definedName>
    <definedName name="_xlnm.Print_Titles" localSheetId="27">'17'!$1:$9</definedName>
    <definedName name="_xlnm.Print_Titles" localSheetId="28">'18 '!$1:$10</definedName>
    <definedName name="_xlnm.Print_Titles" localSheetId="10">'2 '!$1:$10</definedName>
    <definedName name="_xlnm.Print_Titles" localSheetId="11">'3 '!$1:$7</definedName>
    <definedName name="_xlnm.Print_Titles" localSheetId="12">'4 '!$1:$7</definedName>
    <definedName name="_xlnm.Print_Titles" localSheetId="13">'5 '!$1:$10</definedName>
    <definedName name="_xlnm.Print_Titles" localSheetId="14">'6'!$1:$10</definedName>
    <definedName name="_xlnm.Print_Titles" localSheetId="16">'7'!$1:$10</definedName>
    <definedName name="_xlnm.Print_Titles" localSheetId="17">'8'!$2:$7</definedName>
    <definedName name="_xlnm.Print_Titles" localSheetId="18">'9'!$1:$7</definedName>
    <definedName name="_xlnm.Print_Titles" localSheetId="6">'Concepts  '!$1:$1</definedName>
    <definedName name="_xlnm.Print_Titles" localSheetId="5">'Data '!$1:$1</definedName>
    <definedName name="_xlnm.Print_Titles" localSheetId="3">Index!$1:$4</definedName>
    <definedName name="_xlnm.Print_Titles" localSheetId="4">Introduction!$1:$1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1" i="28" l="1"/>
  <c r="E91" i="28"/>
  <c r="I91" i="28"/>
  <c r="C14" i="19" l="1"/>
  <c r="C9" i="19"/>
  <c r="C8" i="19"/>
  <c r="C14" i="18"/>
  <c r="C19" i="17"/>
  <c r="C17" i="17"/>
  <c r="F17" i="17"/>
  <c r="E11" i="31"/>
  <c r="F21" i="28" l="1"/>
  <c r="I21" i="28"/>
  <c r="E21" i="28" s="1"/>
  <c r="C21" i="28" s="1"/>
  <c r="F22" i="20"/>
  <c r="I22" i="20"/>
  <c r="E22" i="20" l="1"/>
  <c r="C22" i="20" s="1"/>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8" i="38"/>
  <c r="D22" i="31"/>
  <c r="F89" i="28"/>
  <c r="F90" i="28"/>
  <c r="F92" i="28"/>
  <c r="F93" i="28"/>
  <c r="F94" i="28"/>
  <c r="F95" i="28"/>
  <c r="F96" i="28"/>
  <c r="F97" i="28"/>
  <c r="F98" i="28"/>
  <c r="F99" i="28"/>
  <c r="F100" i="28"/>
  <c r="F101" i="28"/>
  <c r="I11" i="28"/>
  <c r="I12" i="28"/>
  <c r="I13" i="28"/>
  <c r="I14" i="28"/>
  <c r="I15" i="28"/>
  <c r="I16" i="28"/>
  <c r="I17" i="28"/>
  <c r="I18" i="28"/>
  <c r="I19" i="28"/>
  <c r="I20" i="28"/>
  <c r="I22" i="28"/>
  <c r="I23" i="28"/>
  <c r="I24" i="28"/>
  <c r="I25" i="28"/>
  <c r="I26" i="28"/>
  <c r="I27" i="28"/>
  <c r="I28" i="28"/>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56" i="28"/>
  <c r="I57" i="28"/>
  <c r="I58" i="28"/>
  <c r="I59" i="28"/>
  <c r="I60" i="28"/>
  <c r="I61" i="28"/>
  <c r="I62" i="28"/>
  <c r="I63" i="28"/>
  <c r="I64" i="28"/>
  <c r="I65" i="28"/>
  <c r="I66" i="28"/>
  <c r="I67" i="28"/>
  <c r="I68" i="28"/>
  <c r="I69" i="28"/>
  <c r="I70" i="28"/>
  <c r="I71" i="28"/>
  <c r="I72" i="28"/>
  <c r="I73" i="28"/>
  <c r="I74" i="28"/>
  <c r="I75" i="28"/>
  <c r="I76" i="28"/>
  <c r="I77" i="28"/>
  <c r="I78" i="28"/>
  <c r="I79" i="28"/>
  <c r="I80" i="28"/>
  <c r="I81" i="28"/>
  <c r="I82" i="28"/>
  <c r="I83" i="28"/>
  <c r="I84" i="28"/>
  <c r="I85" i="28"/>
  <c r="I86" i="28"/>
  <c r="I87" i="28"/>
  <c r="I88" i="28"/>
  <c r="I89" i="28"/>
  <c r="E89" i="28" s="1"/>
  <c r="C89" i="28" s="1"/>
  <c r="I90" i="28"/>
  <c r="E90" i="28" s="1"/>
  <c r="C90" i="28" s="1"/>
  <c r="I92" i="28"/>
  <c r="E92" i="28" s="1"/>
  <c r="C92" i="28" s="1"/>
  <c r="I93" i="28"/>
  <c r="I94" i="28"/>
  <c r="E94" i="28" s="1"/>
  <c r="C94" i="28" s="1"/>
  <c r="I95" i="28"/>
  <c r="E95" i="28" s="1"/>
  <c r="C95" i="28" s="1"/>
  <c r="I96" i="28"/>
  <c r="E96" i="28" s="1"/>
  <c r="C96" i="28" s="1"/>
  <c r="I97" i="28"/>
  <c r="E97" i="28" s="1"/>
  <c r="C97" i="28" s="1"/>
  <c r="I98" i="28"/>
  <c r="E98" i="28" s="1"/>
  <c r="C98" i="28" s="1"/>
  <c r="I99" i="28"/>
  <c r="E99" i="28" s="1"/>
  <c r="C99" i="28" s="1"/>
  <c r="I100" i="28"/>
  <c r="E100" i="28" s="1"/>
  <c r="C100" i="28" s="1"/>
  <c r="I101" i="28"/>
  <c r="F12" i="20"/>
  <c r="F13" i="20"/>
  <c r="F14" i="20"/>
  <c r="F15" i="20"/>
  <c r="F16" i="20"/>
  <c r="F17" i="20"/>
  <c r="F18" i="20"/>
  <c r="F19" i="20"/>
  <c r="F20" i="20"/>
  <c r="F21"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81" i="20"/>
  <c r="F82" i="20"/>
  <c r="F83" i="20"/>
  <c r="F84" i="20"/>
  <c r="F85" i="20"/>
  <c r="F86" i="20"/>
  <c r="F87" i="20"/>
  <c r="F88" i="20"/>
  <c r="F89" i="20"/>
  <c r="F90" i="20"/>
  <c r="F91" i="20"/>
  <c r="F92" i="20"/>
  <c r="F93" i="20"/>
  <c r="F94" i="20"/>
  <c r="F95" i="20"/>
  <c r="F96" i="20"/>
  <c r="F97" i="20"/>
  <c r="F98" i="20"/>
  <c r="F99" i="20"/>
  <c r="F100" i="20"/>
  <c r="F101" i="20"/>
  <c r="I12" i="20"/>
  <c r="I13" i="20"/>
  <c r="E13" i="20" s="1"/>
  <c r="C13" i="20" s="1"/>
  <c r="I14" i="20"/>
  <c r="E14" i="20" s="1"/>
  <c r="C14" i="20" s="1"/>
  <c r="I15" i="20"/>
  <c r="I16" i="20"/>
  <c r="E16" i="20" s="1"/>
  <c r="C16" i="20" s="1"/>
  <c r="I17" i="20"/>
  <c r="I18" i="20"/>
  <c r="E18" i="20" s="1"/>
  <c r="C18" i="20" s="1"/>
  <c r="I19" i="20"/>
  <c r="E19" i="20" s="1"/>
  <c r="C19" i="20" s="1"/>
  <c r="I20" i="20"/>
  <c r="E20" i="20" s="1"/>
  <c r="C20" i="20" s="1"/>
  <c r="I21" i="20"/>
  <c r="E21" i="20" s="1"/>
  <c r="C21" i="20" s="1"/>
  <c r="I23" i="20"/>
  <c r="E23" i="20" s="1"/>
  <c r="C23" i="20" s="1"/>
  <c r="I24" i="20"/>
  <c r="I25" i="20"/>
  <c r="E25" i="20" s="1"/>
  <c r="C25" i="20" s="1"/>
  <c r="I26" i="20"/>
  <c r="I27" i="20"/>
  <c r="E27" i="20" s="1"/>
  <c r="C27" i="20" s="1"/>
  <c r="I28" i="20"/>
  <c r="E28" i="20" s="1"/>
  <c r="C28" i="20" s="1"/>
  <c r="I29" i="20"/>
  <c r="E29" i="20" s="1"/>
  <c r="C29" i="20" s="1"/>
  <c r="I30" i="20"/>
  <c r="E30" i="20" s="1"/>
  <c r="C30" i="20" s="1"/>
  <c r="I31" i="20"/>
  <c r="E31" i="20" s="1"/>
  <c r="C31" i="20" s="1"/>
  <c r="I32" i="20"/>
  <c r="I33" i="20"/>
  <c r="E33" i="20" s="1"/>
  <c r="C33" i="20" s="1"/>
  <c r="I34" i="20"/>
  <c r="I35" i="20"/>
  <c r="E35" i="20" s="1"/>
  <c r="C35" i="20" s="1"/>
  <c r="I36" i="20"/>
  <c r="E36" i="20" s="1"/>
  <c r="C36" i="20" s="1"/>
  <c r="I37" i="20"/>
  <c r="E37" i="20" s="1"/>
  <c r="C37" i="20" s="1"/>
  <c r="I38" i="20"/>
  <c r="E38" i="20" s="1"/>
  <c r="C38" i="20" s="1"/>
  <c r="I39" i="20"/>
  <c r="E39" i="20" s="1"/>
  <c r="C39" i="20" s="1"/>
  <c r="I40" i="20"/>
  <c r="I41" i="20"/>
  <c r="E41" i="20" s="1"/>
  <c r="C41" i="20" s="1"/>
  <c r="I42" i="20"/>
  <c r="I43" i="20"/>
  <c r="E43" i="20" s="1"/>
  <c r="C43" i="20" s="1"/>
  <c r="I44" i="20"/>
  <c r="E44" i="20" s="1"/>
  <c r="C44" i="20" s="1"/>
  <c r="I45" i="20"/>
  <c r="E45" i="20" s="1"/>
  <c r="C45" i="20" s="1"/>
  <c r="I46" i="20"/>
  <c r="E46" i="20" s="1"/>
  <c r="C46" i="20" s="1"/>
  <c r="I47" i="20"/>
  <c r="E47" i="20" s="1"/>
  <c r="C47" i="20" s="1"/>
  <c r="I48" i="20"/>
  <c r="I49" i="20"/>
  <c r="E49" i="20" s="1"/>
  <c r="C49" i="20" s="1"/>
  <c r="I50" i="20"/>
  <c r="I51" i="20"/>
  <c r="E51" i="20" s="1"/>
  <c r="C51" i="20" s="1"/>
  <c r="I52" i="20"/>
  <c r="E52" i="20" s="1"/>
  <c r="C52" i="20" s="1"/>
  <c r="I53" i="20"/>
  <c r="E53" i="20" s="1"/>
  <c r="C53" i="20" s="1"/>
  <c r="I54" i="20"/>
  <c r="E54" i="20" s="1"/>
  <c r="C54" i="20" s="1"/>
  <c r="I55" i="20"/>
  <c r="E55" i="20" s="1"/>
  <c r="C55" i="20" s="1"/>
  <c r="I56" i="20"/>
  <c r="I57" i="20"/>
  <c r="E57" i="20" s="1"/>
  <c r="C57" i="20" s="1"/>
  <c r="I58" i="20"/>
  <c r="I59" i="20"/>
  <c r="E59" i="20" s="1"/>
  <c r="C59" i="20" s="1"/>
  <c r="I60" i="20"/>
  <c r="E60" i="20" s="1"/>
  <c r="C60" i="20" s="1"/>
  <c r="I61" i="20"/>
  <c r="E61" i="20" s="1"/>
  <c r="C61" i="20" s="1"/>
  <c r="I62" i="20"/>
  <c r="E62" i="20" s="1"/>
  <c r="C62" i="20" s="1"/>
  <c r="I63" i="20"/>
  <c r="E63" i="20" s="1"/>
  <c r="C63" i="20" s="1"/>
  <c r="I64" i="20"/>
  <c r="I65" i="20"/>
  <c r="E65" i="20" s="1"/>
  <c r="C65" i="20" s="1"/>
  <c r="I66" i="20"/>
  <c r="I67" i="20"/>
  <c r="E67" i="20" s="1"/>
  <c r="C67" i="20" s="1"/>
  <c r="I68" i="20"/>
  <c r="E68" i="20" s="1"/>
  <c r="C68" i="20" s="1"/>
  <c r="I69" i="20"/>
  <c r="E69" i="20" s="1"/>
  <c r="C69" i="20" s="1"/>
  <c r="I70" i="20"/>
  <c r="E70" i="20" s="1"/>
  <c r="C70" i="20" s="1"/>
  <c r="I71" i="20"/>
  <c r="E71" i="20" s="1"/>
  <c r="C71" i="20" s="1"/>
  <c r="I72" i="20"/>
  <c r="I73" i="20"/>
  <c r="E73" i="20" s="1"/>
  <c r="C73" i="20" s="1"/>
  <c r="I74" i="20"/>
  <c r="I75" i="20"/>
  <c r="E75" i="20" s="1"/>
  <c r="C75" i="20" s="1"/>
  <c r="I76" i="20"/>
  <c r="E76" i="20" s="1"/>
  <c r="C76" i="20" s="1"/>
  <c r="I77" i="20"/>
  <c r="E77" i="20" s="1"/>
  <c r="C77" i="20" s="1"/>
  <c r="I78" i="20"/>
  <c r="E78" i="20" s="1"/>
  <c r="C78" i="20" s="1"/>
  <c r="I79" i="20"/>
  <c r="E79" i="20" s="1"/>
  <c r="C79" i="20" s="1"/>
  <c r="I80" i="20"/>
  <c r="I81" i="20"/>
  <c r="E81" i="20" s="1"/>
  <c r="C81" i="20" s="1"/>
  <c r="I82" i="20"/>
  <c r="I83" i="20"/>
  <c r="E83" i="20" s="1"/>
  <c r="C83" i="20" s="1"/>
  <c r="I84" i="20"/>
  <c r="E84" i="20" s="1"/>
  <c r="C84" i="20" s="1"/>
  <c r="I85" i="20"/>
  <c r="E85" i="20" s="1"/>
  <c r="C85" i="20" s="1"/>
  <c r="I86" i="20"/>
  <c r="E86" i="20" s="1"/>
  <c r="C86" i="20" s="1"/>
  <c r="I87" i="20"/>
  <c r="E87" i="20" s="1"/>
  <c r="C87" i="20" s="1"/>
  <c r="I88" i="20"/>
  <c r="I89" i="20"/>
  <c r="E89" i="20" s="1"/>
  <c r="C89" i="20" s="1"/>
  <c r="I90" i="20"/>
  <c r="I91" i="20"/>
  <c r="C91" i="20" s="1"/>
  <c r="I92" i="20"/>
  <c r="E92" i="20" s="1"/>
  <c r="C92" i="20" s="1"/>
  <c r="I93" i="20"/>
  <c r="E93" i="20" s="1"/>
  <c r="C93" i="20" s="1"/>
  <c r="I94" i="20"/>
  <c r="E94" i="20" s="1"/>
  <c r="C94" i="20" s="1"/>
  <c r="I95" i="20"/>
  <c r="E95" i="20" s="1"/>
  <c r="C95" i="20" s="1"/>
  <c r="I96" i="20"/>
  <c r="I97" i="20"/>
  <c r="E97" i="20" s="1"/>
  <c r="C97" i="20" s="1"/>
  <c r="I98" i="20"/>
  <c r="I99" i="20"/>
  <c r="E99" i="20" s="1"/>
  <c r="C99" i="20" s="1"/>
  <c r="I100" i="20"/>
  <c r="E100" i="20" s="1"/>
  <c r="C100" i="20" s="1"/>
  <c r="I101" i="20"/>
  <c r="E101" i="20" s="1"/>
  <c r="C101" i="20" s="1"/>
  <c r="E12" i="20" l="1"/>
  <c r="C12" i="20" s="1"/>
  <c r="E96" i="20"/>
  <c r="C96" i="20" s="1"/>
  <c r="E88" i="20"/>
  <c r="C88" i="20" s="1"/>
  <c r="E80" i="20"/>
  <c r="C80" i="20" s="1"/>
  <c r="E72" i="20"/>
  <c r="C72" i="20" s="1"/>
  <c r="E64" i="20"/>
  <c r="C64" i="20" s="1"/>
  <c r="E56" i="20"/>
  <c r="C56" i="20" s="1"/>
  <c r="E48" i="20"/>
  <c r="C48" i="20" s="1"/>
  <c r="E40" i="20"/>
  <c r="C40" i="20" s="1"/>
  <c r="E32" i="20"/>
  <c r="C32" i="20" s="1"/>
  <c r="E24" i="20"/>
  <c r="C24" i="20" s="1"/>
  <c r="E15" i="20"/>
  <c r="C15" i="20" s="1"/>
  <c r="E101" i="28"/>
  <c r="C101" i="28" s="1"/>
  <c r="E93" i="28"/>
  <c r="C93" i="28" s="1"/>
  <c r="E98" i="20"/>
  <c r="C98" i="20" s="1"/>
  <c r="C90" i="20"/>
  <c r="E82" i="20"/>
  <c r="C82" i="20" s="1"/>
  <c r="E74" i="20"/>
  <c r="C74" i="20" s="1"/>
  <c r="E66" i="20"/>
  <c r="C66" i="20" s="1"/>
  <c r="E58" i="20"/>
  <c r="C58" i="20" s="1"/>
  <c r="E50" i="20"/>
  <c r="C50" i="20" s="1"/>
  <c r="E42" i="20"/>
  <c r="C42" i="20" s="1"/>
  <c r="E34" i="20"/>
  <c r="C34" i="20" s="1"/>
  <c r="E26" i="20"/>
  <c r="C26" i="20" s="1"/>
  <c r="E17" i="20"/>
  <c r="C17" i="20" s="1"/>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11" i="32"/>
  <c r="F12" i="32"/>
  <c r="F13" i="32"/>
  <c r="F14" i="32"/>
  <c r="F15" i="32"/>
  <c r="F16" i="32"/>
  <c r="F17" i="32"/>
  <c r="F18" i="32"/>
  <c r="F19" i="32"/>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11" i="32"/>
  <c r="D12" i="31"/>
  <c r="D13" i="31"/>
  <c r="D14" i="31"/>
  <c r="D15" i="31"/>
  <c r="D16" i="31"/>
  <c r="D17" i="31"/>
  <c r="D18" i="31"/>
  <c r="D19" i="31"/>
  <c r="D20" i="31"/>
  <c r="D21"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51" i="31"/>
  <c r="D52" i="31"/>
  <c r="D53" i="31"/>
  <c r="D54" i="31"/>
  <c r="D55" i="31"/>
  <c r="D56" i="31"/>
  <c r="D57" i="31"/>
  <c r="D58" i="31"/>
  <c r="D59" i="31"/>
  <c r="D60" i="31"/>
  <c r="D61" i="31"/>
  <c r="D62" i="31"/>
  <c r="D63" i="31"/>
  <c r="D64" i="31"/>
  <c r="D65" i="31"/>
  <c r="D66" i="31"/>
  <c r="D67" i="31"/>
  <c r="D68" i="31"/>
  <c r="D69" i="31"/>
  <c r="D70" i="31"/>
  <c r="D71" i="31"/>
  <c r="D72" i="31"/>
  <c r="D73" i="31"/>
  <c r="D74" i="31"/>
  <c r="D75" i="31"/>
  <c r="D76" i="31"/>
  <c r="D77" i="31"/>
  <c r="D78" i="31"/>
  <c r="D79" i="31"/>
  <c r="D80" i="31"/>
  <c r="D81" i="31"/>
  <c r="D82" i="31"/>
  <c r="D83" i="31"/>
  <c r="D84" i="31"/>
  <c r="D85" i="31"/>
  <c r="D86" i="31"/>
  <c r="D87" i="31"/>
  <c r="D88" i="31"/>
  <c r="D89" i="31"/>
  <c r="D90" i="31"/>
  <c r="D91" i="31"/>
  <c r="D92" i="31"/>
  <c r="D93" i="31"/>
  <c r="D94" i="31"/>
  <c r="D95" i="31"/>
  <c r="D96" i="31"/>
  <c r="D97" i="31"/>
  <c r="D98" i="31"/>
  <c r="D99" i="31"/>
  <c r="D100" i="31"/>
  <c r="D101" i="31"/>
  <c r="D102" i="31"/>
  <c r="D103" i="31"/>
  <c r="D11" i="31"/>
  <c r="E12" i="31"/>
  <c r="E13" i="31"/>
  <c r="E14" i="31"/>
  <c r="E15" i="31"/>
  <c r="E16" i="31"/>
  <c r="E17" i="31"/>
  <c r="E18" i="31"/>
  <c r="E19" i="31"/>
  <c r="E20" i="31"/>
  <c r="E21"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I10" i="28" l="1"/>
  <c r="I102" i="20"/>
  <c r="F11" i="20"/>
  <c r="F102" i="28"/>
  <c r="I102" i="28"/>
  <c r="F48" i="28"/>
  <c r="E48" i="28" s="1"/>
  <c r="C48" i="28" s="1"/>
  <c r="F16" i="28"/>
  <c r="E16" i="28" s="1"/>
  <c r="C16" i="28" s="1"/>
  <c r="F11" i="28"/>
  <c r="E11" i="28" s="1"/>
  <c r="C11" i="28" s="1"/>
  <c r="F10" i="28"/>
  <c r="E102" i="28" l="1"/>
  <c r="C102" i="28" s="1"/>
  <c r="E10" i="28"/>
  <c r="C10" i="28" s="1"/>
  <c r="F102" i="20"/>
  <c r="E102" i="20" s="1"/>
  <c r="C102" i="20" s="1"/>
  <c r="I11" i="20"/>
  <c r="E11" i="20" s="1"/>
  <c r="C11" i="20" s="1"/>
  <c r="C13" i="24" l="1"/>
  <c r="C14" i="24"/>
  <c r="C15" i="24"/>
  <c r="C16" i="24"/>
  <c r="C17" i="24"/>
  <c r="C18" i="24"/>
  <c r="C19" i="24"/>
  <c r="C20" i="24"/>
  <c r="C21"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03" i="24"/>
  <c r="F14" i="24"/>
  <c r="F15" i="24"/>
  <c r="F16" i="24"/>
  <c r="F17" i="24"/>
  <c r="F18" i="24"/>
  <c r="F19" i="24"/>
  <c r="F20" i="24"/>
  <c r="F21"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56" i="24"/>
  <c r="F57" i="24"/>
  <c r="F58" i="24"/>
  <c r="F59" i="24"/>
  <c r="F60" i="24"/>
  <c r="F61" i="24"/>
  <c r="F62" i="24"/>
  <c r="F63" i="24"/>
  <c r="F64" i="24"/>
  <c r="F65" i="24"/>
  <c r="F66" i="24"/>
  <c r="F67" i="24"/>
  <c r="F68" i="24"/>
  <c r="F69" i="24"/>
  <c r="F70" i="24"/>
  <c r="F71" i="24"/>
  <c r="F72" i="24"/>
  <c r="F73" i="24"/>
  <c r="F74" i="24"/>
  <c r="F75" i="24"/>
  <c r="F76" i="24"/>
  <c r="F77" i="24"/>
  <c r="F78" i="24"/>
  <c r="F79" i="24"/>
  <c r="F80" i="24"/>
  <c r="F81" i="24"/>
  <c r="F82" i="24"/>
  <c r="F83" i="24"/>
  <c r="F84" i="24"/>
  <c r="F85" i="24"/>
  <c r="F86" i="24"/>
  <c r="F87" i="24"/>
  <c r="F88" i="24"/>
  <c r="F89" i="24"/>
  <c r="F90" i="24"/>
  <c r="F91" i="24"/>
  <c r="F92" i="24"/>
  <c r="F93" i="24"/>
  <c r="F94" i="24"/>
  <c r="F95" i="24"/>
  <c r="F96" i="24"/>
  <c r="F97" i="24"/>
  <c r="F98" i="24"/>
  <c r="F99" i="24"/>
  <c r="F100" i="24"/>
  <c r="F101" i="24"/>
  <c r="F102" i="24"/>
  <c r="F103" i="24"/>
  <c r="F13" i="24"/>
  <c r="I42" i="35" l="1"/>
  <c r="I44" i="35"/>
  <c r="F44" i="35"/>
  <c r="I43" i="35"/>
  <c r="F43" i="35"/>
  <c r="F42" i="35"/>
  <c r="I41" i="35"/>
  <c r="F41" i="35"/>
  <c r="I40" i="35"/>
  <c r="F40" i="35"/>
  <c r="I39" i="35"/>
  <c r="F39" i="35"/>
  <c r="I38" i="35"/>
  <c r="F38" i="35"/>
  <c r="I37" i="35"/>
  <c r="F37" i="35"/>
  <c r="I36" i="35"/>
  <c r="F36" i="35"/>
  <c r="I35" i="35"/>
  <c r="F35" i="35"/>
  <c r="I34" i="35"/>
  <c r="F34" i="35"/>
  <c r="I33" i="35"/>
  <c r="F33" i="35"/>
  <c r="I32" i="35"/>
  <c r="F32" i="35"/>
  <c r="I31" i="35"/>
  <c r="F31" i="35"/>
  <c r="I30" i="35"/>
  <c r="F30" i="35"/>
  <c r="I29" i="35"/>
  <c r="F29" i="35"/>
  <c r="I28" i="35"/>
  <c r="F28" i="35"/>
  <c r="I27" i="35"/>
  <c r="F27" i="35"/>
  <c r="I26" i="35"/>
  <c r="F26" i="35"/>
  <c r="I25" i="35"/>
  <c r="F25" i="35"/>
  <c r="I24" i="35"/>
  <c r="F24" i="35"/>
  <c r="I23" i="35"/>
  <c r="F23" i="35"/>
  <c r="I22" i="35"/>
  <c r="F22" i="35"/>
  <c r="I21" i="35"/>
  <c r="F21" i="35"/>
  <c r="I20" i="35"/>
  <c r="F20" i="35"/>
  <c r="I19" i="35"/>
  <c r="F19" i="35"/>
  <c r="I18" i="35"/>
  <c r="F18" i="35"/>
  <c r="I17" i="35"/>
  <c r="I15" i="35"/>
  <c r="F15" i="35"/>
  <c r="I14" i="35"/>
  <c r="F14" i="35"/>
  <c r="I13" i="35"/>
  <c r="F13" i="35"/>
  <c r="I12" i="35"/>
  <c r="F12" i="35"/>
  <c r="I11" i="35"/>
  <c r="E15" i="35" l="1"/>
  <c r="C15" i="35" s="1"/>
  <c r="E12" i="35"/>
  <c r="C12" i="35" s="1"/>
  <c r="E21" i="35"/>
  <c r="C21" i="35" s="1"/>
  <c r="E25" i="35"/>
  <c r="C25" i="35" s="1"/>
  <c r="E24" i="35"/>
  <c r="C24" i="35" s="1"/>
  <c r="E28" i="35"/>
  <c r="C28" i="35" s="1"/>
  <c r="E32" i="35"/>
  <c r="C32" i="35" s="1"/>
  <c r="E38" i="35"/>
  <c r="C38" i="35" s="1"/>
  <c r="E31" i="35"/>
  <c r="C31" i="35" s="1"/>
  <c r="E44" i="35"/>
  <c r="C44" i="35" s="1"/>
  <c r="E20" i="35"/>
  <c r="C20" i="35" s="1"/>
  <c r="E18" i="35"/>
  <c r="C18" i="35" s="1"/>
  <c r="E22" i="35"/>
  <c r="C22" i="35" s="1"/>
  <c r="E26" i="35"/>
  <c r="C26" i="35" s="1"/>
  <c r="E29" i="35"/>
  <c r="C29" i="35" s="1"/>
  <c r="E33" i="35"/>
  <c r="C33" i="35" s="1"/>
  <c r="E13" i="35"/>
  <c r="C13" i="35" s="1"/>
  <c r="E36" i="35"/>
  <c r="C36" i="35" s="1"/>
  <c r="E40" i="35"/>
  <c r="C40" i="35" s="1"/>
  <c r="E43" i="35"/>
  <c r="C43" i="35" s="1"/>
  <c r="E19" i="35"/>
  <c r="C19" i="35" s="1"/>
  <c r="E23" i="35"/>
  <c r="C23" i="35" s="1"/>
  <c r="E27" i="35"/>
  <c r="C27" i="35" s="1"/>
  <c r="E30" i="35"/>
  <c r="C30" i="35" s="1"/>
  <c r="E34" i="35"/>
  <c r="C34" i="35" s="1"/>
  <c r="F17" i="35"/>
  <c r="E17" i="35" s="1"/>
  <c r="C17" i="35" s="1"/>
  <c r="F11" i="35"/>
  <c r="E11" i="35" s="1"/>
  <c r="C11" i="35" s="1"/>
  <c r="E35" i="35"/>
  <c r="C35" i="35" s="1"/>
  <c r="E39" i="35"/>
  <c r="C39" i="35" s="1"/>
  <c r="F16" i="35"/>
  <c r="E42" i="35"/>
  <c r="C42" i="35" s="1"/>
  <c r="I16" i="35"/>
  <c r="E14" i="35"/>
  <c r="C14" i="35" s="1"/>
  <c r="E37" i="35"/>
  <c r="C37" i="35" s="1"/>
  <c r="E41" i="35"/>
  <c r="C41" i="35" s="1"/>
  <c r="E16" i="35" l="1"/>
  <c r="C16" i="35" s="1"/>
  <c r="F79" i="28" l="1"/>
  <c r="F69" i="28"/>
  <c r="F51" i="28"/>
  <c r="F42" i="28"/>
  <c r="F39" i="28"/>
  <c r="F12" i="28"/>
  <c r="F13" i="28"/>
  <c r="F17" i="28"/>
  <c r="F18" i="28"/>
  <c r="F19" i="28"/>
  <c r="F20" i="28"/>
  <c r="F22" i="28"/>
  <c r="F23" i="28"/>
  <c r="F24" i="28"/>
  <c r="F26" i="28"/>
  <c r="F27" i="28"/>
  <c r="F29" i="28"/>
  <c r="F30" i="28"/>
  <c r="F32" i="28"/>
  <c r="F33" i="28"/>
  <c r="F34" i="28"/>
  <c r="F35" i="28"/>
  <c r="F36" i="28"/>
  <c r="F37" i="28"/>
  <c r="F38" i="28"/>
  <c r="F40" i="28"/>
  <c r="F41" i="28"/>
  <c r="F43" i="28"/>
  <c r="F44" i="28"/>
  <c r="F45" i="28"/>
  <c r="F46" i="28"/>
  <c r="F47" i="28"/>
  <c r="F49" i="28"/>
  <c r="F50" i="28"/>
  <c r="F52" i="28"/>
  <c r="F53" i="28"/>
  <c r="F54" i="28"/>
  <c r="F55" i="28"/>
  <c r="F57" i="28"/>
  <c r="F58" i="28"/>
  <c r="F59" i="28"/>
  <c r="F60" i="28"/>
  <c r="F61" i="28"/>
  <c r="F62" i="28"/>
  <c r="F63" i="28"/>
  <c r="F65" i="28"/>
  <c r="F66" i="28"/>
  <c r="F67" i="28"/>
  <c r="F68" i="28"/>
  <c r="F70" i="28"/>
  <c r="F71" i="28"/>
  <c r="F73" i="28"/>
  <c r="F74" i="28"/>
  <c r="F75" i="28"/>
  <c r="F76" i="28"/>
  <c r="F77" i="28"/>
  <c r="F78" i="28"/>
  <c r="F80" i="28"/>
  <c r="F81" i="28"/>
  <c r="F82" i="28"/>
  <c r="F83" i="28"/>
  <c r="F84" i="28"/>
  <c r="F85" i="28"/>
  <c r="F86" i="28"/>
  <c r="F87" i="28"/>
  <c r="F88" i="28"/>
  <c r="F31" i="28"/>
  <c r="F25" i="28"/>
  <c r="E22" i="28" l="1"/>
  <c r="C22" i="28" s="1"/>
  <c r="E83" i="28"/>
  <c r="C83" i="28" s="1"/>
  <c r="E34" i="28"/>
  <c r="C34" i="28" s="1"/>
  <c r="E80" i="28"/>
  <c r="C80" i="28" s="1"/>
  <c r="E71" i="28"/>
  <c r="C71" i="28" s="1"/>
  <c r="E12" i="28"/>
  <c r="C12" i="28" s="1"/>
  <c r="E88" i="28"/>
  <c r="C88" i="28" s="1"/>
  <c r="E75" i="28"/>
  <c r="C75" i="28" s="1"/>
  <c r="E62" i="28"/>
  <c r="C62" i="28" s="1"/>
  <c r="E33" i="28"/>
  <c r="C33" i="28" s="1"/>
  <c r="E20" i="28"/>
  <c r="C20" i="28" s="1"/>
  <c r="E40" i="28"/>
  <c r="C40" i="28" s="1"/>
  <c r="E19" i="28"/>
  <c r="C19" i="28" s="1"/>
  <c r="F15" i="28"/>
  <c r="F28" i="28"/>
  <c r="E59" i="28"/>
  <c r="C59" i="28" s="1"/>
  <c r="E38" i="28"/>
  <c r="C38" i="28" s="1"/>
  <c r="E29" i="28"/>
  <c r="C29" i="28" s="1"/>
  <c r="E65" i="28"/>
  <c r="C65" i="28" s="1"/>
  <c r="E47" i="28"/>
  <c r="C47" i="28" s="1"/>
  <c r="E58" i="28"/>
  <c r="C58" i="28" s="1"/>
  <c r="E63" i="28"/>
  <c r="C63" i="28" s="1"/>
  <c r="E57" i="28"/>
  <c r="C57" i="28" s="1"/>
  <c r="E13" i="28"/>
  <c r="C13" i="28" s="1"/>
  <c r="E87" i="28"/>
  <c r="C87" i="28" s="1"/>
  <c r="E79" i="28"/>
  <c r="C79" i="28" s="1"/>
  <c r="E68" i="28"/>
  <c r="C68" i="28" s="1"/>
  <c r="E41" i="28"/>
  <c r="C41" i="28" s="1"/>
  <c r="E32" i="28"/>
  <c r="C32" i="28" s="1"/>
  <c r="E82" i="28"/>
  <c r="C82" i="28" s="1"/>
  <c r="E74" i="28"/>
  <c r="C74" i="28" s="1"/>
  <c r="E36" i="28"/>
  <c r="C36" i="28" s="1"/>
  <c r="E26" i="28"/>
  <c r="C26" i="28" s="1"/>
  <c r="E17" i="28"/>
  <c r="C17" i="28" s="1"/>
  <c r="E81" i="28"/>
  <c r="C81" i="28" s="1"/>
  <c r="E73" i="28"/>
  <c r="C73" i="28" s="1"/>
  <c r="E55" i="28"/>
  <c r="C55" i="28" s="1"/>
  <c r="E35" i="28"/>
  <c r="C35" i="28" s="1"/>
  <c r="E24" i="28"/>
  <c r="C24" i="28" s="1"/>
  <c r="E37" i="28"/>
  <c r="C37" i="28" s="1"/>
  <c r="E27" i="28"/>
  <c r="C27" i="28" s="1"/>
  <c r="E39" i="28"/>
  <c r="C39" i="28" s="1"/>
  <c r="E54" i="28"/>
  <c r="C54" i="28" s="1"/>
  <c r="E53" i="28"/>
  <c r="C53" i="28" s="1"/>
  <c r="E43" i="28"/>
  <c r="C43" i="28" s="1"/>
  <c r="E31" i="28"/>
  <c r="C31" i="28" s="1"/>
  <c r="E42" i="28"/>
  <c r="C42" i="28" s="1"/>
  <c r="E51" i="28"/>
  <c r="C51" i="28" s="1"/>
  <c r="E69" i="28"/>
  <c r="C69" i="28" s="1"/>
  <c r="E44" i="28"/>
  <c r="C44" i="28" s="1"/>
  <c r="E86" i="28"/>
  <c r="C86" i="28" s="1"/>
  <c r="E78" i="28"/>
  <c r="C78" i="28" s="1"/>
  <c r="E61" i="28"/>
  <c r="C61" i="28" s="1"/>
  <c r="E52" i="28"/>
  <c r="C52" i="28" s="1"/>
  <c r="E85" i="28"/>
  <c r="C85" i="28" s="1"/>
  <c r="E77" i="28"/>
  <c r="C77" i="28" s="1"/>
  <c r="E67" i="28"/>
  <c r="C67" i="28" s="1"/>
  <c r="E50" i="28"/>
  <c r="C50" i="28" s="1"/>
  <c r="E30" i="28"/>
  <c r="C30" i="28" s="1"/>
  <c r="E45" i="28"/>
  <c r="C45" i="28" s="1"/>
  <c r="E84" i="28"/>
  <c r="C84" i="28" s="1"/>
  <c r="E76" i="28"/>
  <c r="C76" i="28" s="1"/>
  <c r="E70" i="28"/>
  <c r="C70" i="28" s="1"/>
  <c r="E66" i="28"/>
  <c r="C66" i="28" s="1"/>
  <c r="E60" i="28"/>
  <c r="C60" i="28" s="1"/>
  <c r="E23" i="28"/>
  <c r="C23" i="28" s="1"/>
  <c r="E18" i="28"/>
  <c r="C18" i="28" s="1"/>
  <c r="E49" i="28"/>
  <c r="C49" i="28" s="1"/>
  <c r="E46" i="28"/>
  <c r="C46" i="28" s="1"/>
  <c r="E25" i="28"/>
  <c r="C25" i="28" s="1"/>
  <c r="F72" i="28"/>
  <c r="F64" i="28"/>
  <c r="F56" i="28"/>
  <c r="C12" i="24"/>
  <c r="F12" i="24"/>
  <c r="E28" i="28" l="1"/>
  <c r="C28" i="28" s="1"/>
  <c r="E15" i="28"/>
  <c r="C15" i="28" s="1"/>
  <c r="E56" i="28"/>
  <c r="C56" i="28" s="1"/>
  <c r="E64" i="28"/>
  <c r="C64" i="28" s="1"/>
  <c r="E72" i="28"/>
  <c r="C72" i="28" s="1"/>
  <c r="C11" i="24"/>
  <c r="F14" i="28"/>
  <c r="F11" i="24"/>
  <c r="K11" i="8"/>
  <c r="J11" i="8"/>
  <c r="I11" i="8"/>
  <c r="H11" i="8"/>
  <c r="G11" i="8"/>
  <c r="F11" i="8"/>
  <c r="E11" i="8"/>
  <c r="D11" i="8"/>
  <c r="C11" i="8"/>
  <c r="K9" i="8"/>
  <c r="J9" i="8"/>
  <c r="I9" i="8"/>
  <c r="H9" i="8"/>
  <c r="H50" i="8" s="1"/>
  <c r="G9" i="8"/>
  <c r="G50" i="8" s="1"/>
  <c r="F9" i="8"/>
  <c r="F50" i="8" s="1"/>
  <c r="E9" i="8"/>
  <c r="E50" i="8" s="1"/>
  <c r="D9" i="8"/>
  <c r="D50" i="8" s="1"/>
  <c r="C9" i="8"/>
  <c r="C50" i="8" s="1"/>
  <c r="K42" i="6"/>
  <c r="J42" i="6"/>
  <c r="I42" i="6"/>
  <c r="H42" i="6"/>
  <c r="G42" i="6"/>
  <c r="F42" i="6"/>
  <c r="E42" i="6"/>
  <c r="D42" i="6"/>
  <c r="C42" i="6"/>
  <c r="K40" i="6"/>
  <c r="J40" i="6"/>
  <c r="I40" i="6"/>
  <c r="H40" i="6"/>
  <c r="H81" i="6" s="1"/>
  <c r="G40" i="6"/>
  <c r="G81" i="6" s="1"/>
  <c r="F40" i="6"/>
  <c r="F81" i="6" s="1"/>
  <c r="E40" i="6"/>
  <c r="E81" i="6" s="1"/>
  <c r="D40" i="6"/>
  <c r="D81" i="6" s="1"/>
  <c r="C40" i="6"/>
  <c r="C81" i="6" s="1"/>
  <c r="K41" i="5"/>
  <c r="J41" i="5"/>
  <c r="I41" i="5"/>
  <c r="H41" i="5"/>
  <c r="G41" i="5"/>
  <c r="F41" i="5"/>
  <c r="E41" i="5"/>
  <c r="D41" i="5"/>
  <c r="C41" i="5"/>
  <c r="K39" i="5"/>
  <c r="J39" i="5"/>
  <c r="I39" i="5"/>
  <c r="H39" i="5"/>
  <c r="H80" i="5" s="1"/>
  <c r="G39" i="5"/>
  <c r="G80" i="5" s="1"/>
  <c r="F39" i="5"/>
  <c r="F80" i="5" s="1"/>
  <c r="E39" i="5"/>
  <c r="E80" i="5" s="1"/>
  <c r="D39" i="5"/>
  <c r="D80" i="5" s="1"/>
  <c r="C39" i="5"/>
  <c r="C80" i="5" s="1"/>
  <c r="E69" i="4"/>
  <c r="D69" i="4"/>
  <c r="C69" i="4"/>
  <c r="K43" i="3"/>
  <c r="J43" i="3"/>
  <c r="I43" i="3"/>
  <c r="H43" i="3"/>
  <c r="G43" i="3"/>
  <c r="F43" i="3"/>
  <c r="E43" i="3"/>
  <c r="D43" i="3"/>
  <c r="C43" i="3"/>
  <c r="K41" i="3"/>
  <c r="J41" i="3"/>
  <c r="I41" i="3"/>
  <c r="H41" i="3"/>
  <c r="H82" i="3" s="1"/>
  <c r="G41" i="3"/>
  <c r="G82" i="3" s="1"/>
  <c r="F41" i="3"/>
  <c r="F82" i="3" s="1"/>
  <c r="E41" i="3"/>
  <c r="E82" i="3" s="1"/>
  <c r="D41" i="3"/>
  <c r="D82" i="3" s="1"/>
  <c r="C41" i="3"/>
  <c r="C82" i="3" s="1"/>
  <c r="E14" i="28" l="1"/>
  <c r="C14" i="28" l="1"/>
</calcChain>
</file>

<file path=xl/sharedStrings.xml><?xml version="1.0" encoding="utf-8"?>
<sst xmlns="http://schemas.openxmlformats.org/spreadsheetml/2006/main" count="4338" uniqueCount="805">
  <si>
    <t>Preface</t>
  </si>
  <si>
    <t xml:space="preserve">     Allah grants success</t>
  </si>
  <si>
    <t xml:space="preserve">      والله ولي التوفيق،،،</t>
  </si>
  <si>
    <t xml:space="preserve">فهرس نشرة إحصاءات الطاقة والصناعة </t>
  </si>
  <si>
    <t>Bulletin of Energy and Industry Statistics Index</t>
  </si>
  <si>
    <t>Table No.</t>
  </si>
  <si>
    <t>Particulars</t>
  </si>
  <si>
    <r>
      <rPr>
        <b/>
        <sz val="10"/>
        <color indexed="8"/>
        <rFont val="Arial"/>
        <family val="2"/>
      </rPr>
      <t xml:space="preserve">رقم الصفحة
</t>
    </r>
    <r>
      <rPr>
        <b/>
        <sz val="8"/>
        <color indexed="8"/>
        <rFont val="Arial"/>
        <family val="2"/>
      </rPr>
      <t>Page No.</t>
    </r>
  </si>
  <si>
    <t>البيـان</t>
  </si>
  <si>
    <t>رقم الجدول</t>
  </si>
  <si>
    <t xml:space="preserve">Preface </t>
  </si>
  <si>
    <t xml:space="preserve">تقديــــــــم </t>
  </si>
  <si>
    <t xml:space="preserve">Introduction </t>
  </si>
  <si>
    <t xml:space="preserve">مقدمـــــــــــة </t>
  </si>
  <si>
    <t xml:space="preserve">Data presentation </t>
  </si>
  <si>
    <t xml:space="preserve">أسلوب عرض البيانات </t>
  </si>
  <si>
    <t xml:space="preserve">Concepts and definitions </t>
  </si>
  <si>
    <t xml:space="preserve">أهم المفاهيم والتعاريف المستخدمة </t>
  </si>
  <si>
    <t xml:space="preserve"> Chapter One
(Operating establishments frame)</t>
  </si>
  <si>
    <t>الفصل الأول
(إطار المنشآت العاملة)</t>
  </si>
  <si>
    <t>Chapter Tow
Establishments employing (Less than ten employees)</t>
  </si>
  <si>
    <t>الفصل الثاني
المنشآت التي تستخدم (أقل من عشرة مشتغلين)</t>
  </si>
  <si>
    <t>2</t>
  </si>
  <si>
    <t>3</t>
  </si>
  <si>
    <t>4</t>
  </si>
  <si>
    <t>5</t>
  </si>
  <si>
    <t>6</t>
  </si>
  <si>
    <t>Chapter Three
Establishments employing (Ten employees and more)</t>
  </si>
  <si>
    <t>الفصل الثالث
المنشآت التي تستخدم (عشرة مشتغلين فأكثر)</t>
  </si>
  <si>
    <t>7</t>
  </si>
  <si>
    <t>8</t>
  </si>
  <si>
    <t>9</t>
  </si>
  <si>
    <t>10</t>
  </si>
  <si>
    <t>11</t>
  </si>
  <si>
    <t>Chapter Four
Estimat of Energy and Industry Activity (Total of chapters two and three)</t>
  </si>
  <si>
    <t>الفصل الرابع
تقديرات نشاط الطاقة و الصناعة (إجمالي الفصل الثاني والثالث)</t>
  </si>
  <si>
    <t>12</t>
  </si>
  <si>
    <t>13</t>
  </si>
  <si>
    <t>14</t>
  </si>
  <si>
    <t>15</t>
  </si>
  <si>
    <t>16</t>
  </si>
  <si>
    <t>17</t>
  </si>
  <si>
    <t>18</t>
  </si>
  <si>
    <t>Appendix
Annual questionnaire of Energy and Industry Statisties</t>
  </si>
  <si>
    <t>المرفقات
الاستمارة السنوية لإحصاءات الطاقة والصناعة</t>
  </si>
  <si>
    <t>Introduction</t>
  </si>
  <si>
    <t>مقدمــة</t>
  </si>
  <si>
    <t>1- The Scope:</t>
  </si>
  <si>
    <t>1 - النطـــاق:</t>
  </si>
  <si>
    <t>This bulletin covers the activities of Energy and Industry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t>
  </si>
  <si>
    <t xml:space="preserve">تغطي هذه النشرة السنوية أنشطة الطاقة والصناعة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t>
  </si>
  <si>
    <t xml:space="preserve">(B) </t>
  </si>
  <si>
    <t>Mining and Quarrying.</t>
  </si>
  <si>
    <t xml:space="preserve"> التعدين واستغلال المحاجر.
</t>
  </si>
  <si>
    <t>(ب)</t>
  </si>
  <si>
    <t>(C)</t>
  </si>
  <si>
    <t xml:space="preserve"> Manufacturing</t>
  </si>
  <si>
    <t xml:space="preserve"> الصناعات التحويلية.</t>
  </si>
  <si>
    <t>(ج)</t>
  </si>
  <si>
    <t>(D)</t>
  </si>
  <si>
    <t xml:space="preserve"> Electricity , Gas, Steam and Air Conditioning Supply.</t>
  </si>
  <si>
    <t>توصيل الكهرباء والغاز والبخار وتكييف الهواء.</t>
  </si>
  <si>
    <t>(د)</t>
  </si>
  <si>
    <t>(E)</t>
  </si>
  <si>
    <t xml:space="preserve"> Water Supply,Sewerage , Waste management and remediation activities.</t>
  </si>
  <si>
    <t>امدادات المياه, وانشطة المجاري وادارة الفضلات المعالجة</t>
  </si>
  <si>
    <t>(هـ)</t>
  </si>
  <si>
    <t>For information these statistics include data of government, mixed and private sector establishments.</t>
  </si>
  <si>
    <t>علماً بأن هذه الإحصاءات تتضمن بيانات عن منشآت القطاع الحكومي والمختلط والخاص .</t>
  </si>
  <si>
    <t>2- The Questionnaires:</t>
  </si>
  <si>
    <t>2 - الاستمارات المستخدمة:</t>
  </si>
  <si>
    <t>For information these statistics include data of government, mixed and private sector establishments</t>
  </si>
  <si>
    <t>الاستمارة السنوية لإحصاءات الطاقة والصناعة لجميع المنشآت .</t>
  </si>
  <si>
    <t>3- The Timing:</t>
  </si>
  <si>
    <t>3 - فترة الإسناد الزمني:</t>
  </si>
  <si>
    <t>The data of this bulletin were collected for one year starts on first of January and ends on end of December</t>
  </si>
  <si>
    <t>جمعت بيانات هذه النشرة عن سنة ميلادية تبدأ اعتباراً من أول يناير وتنتهي آخر ديسمبر.</t>
  </si>
  <si>
    <t>4- Survey method:</t>
  </si>
  <si>
    <t>4 - أسلوب المسح:</t>
  </si>
  <si>
    <t xml:space="preserve"> -  Comprehensive frame was prepared for operating economic activities based on data of the 2015 establishments’ census.</t>
  </si>
  <si>
    <t>ـ تم إعداد إطار متكامل بالمنشآت العاملة في الانشطة الاقتصادية المختلفة مستنداً على بيانات تعداد المنشآت مايو عام 2015م .</t>
  </si>
  <si>
    <t xml:space="preserve"> - Field and office checking took place for the frame to ensure number of employees and the rest of frame data of the economic activity</t>
  </si>
  <si>
    <t>ـ تم التدقيق الميداني والمكتبي للإطار للتأكد من عدد العاملين وباقي بيانات الإطار للنشاط الاقتصادي.</t>
  </si>
  <si>
    <t xml:space="preserve"> - Data of establishments employing ten employees and more were collected through comprehensive counting, while establishments employing less than ten employees were studied through sample</t>
  </si>
  <si>
    <t>ـ تم جمع بيانات المنشآت التي يعمل بها عشرة مشتغلين فأكثر بالحصر الشامل، أما المنشآت التي يعمل بها أقل من عشرة مشتغلين فقد تمت دراستها بالعينة.</t>
  </si>
  <si>
    <t xml:space="preserve">       Data presentation </t>
  </si>
  <si>
    <r>
      <rPr>
        <sz val="16"/>
        <color indexed="8"/>
        <rFont val="Arial"/>
        <family val="2"/>
      </rPr>
      <t>أ</t>
    </r>
    <r>
      <rPr>
        <b/>
        <sz val="16"/>
        <color indexed="8"/>
        <rFont val="Arial"/>
        <family val="2"/>
      </rPr>
      <t>سلوب عرض البيانات:</t>
    </r>
  </si>
  <si>
    <t xml:space="preserve">       Data were presented in four chapters according to the following:</t>
  </si>
  <si>
    <t xml:space="preserve">تغطي هذه النشرة السنوية أنشطةالطاقة والصناعة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t>
  </si>
  <si>
    <t>Chapter one:</t>
  </si>
  <si>
    <t>Operating establishments frame</t>
  </si>
  <si>
    <t>إطار المنشآت العاملة.</t>
  </si>
  <si>
    <t>الفصل الاول:</t>
  </si>
  <si>
    <t>Chapter tow:</t>
  </si>
  <si>
    <t>Establishments estimates (less than ten employees).</t>
  </si>
  <si>
    <t>تقديرات المنشآت (أقل من عشرة مشتغلين).</t>
  </si>
  <si>
    <t>الفصل الثاني:</t>
  </si>
  <si>
    <t>Chapter three:</t>
  </si>
  <si>
    <t>Comprehensive counting estimates (ten employees and more).</t>
  </si>
  <si>
    <t>الفصل الثالث:</t>
  </si>
  <si>
    <t>Chapter four:</t>
  </si>
  <si>
    <t>Estimates of Industry &amp; Energy Statistics (total of chapters two and three).</t>
  </si>
  <si>
    <t>تقديرات نشاط الطاقة والصناعة (تشمل إجمالي الباب الثاني والثالث).</t>
  </si>
  <si>
    <t>الفصل الرابع:</t>
  </si>
  <si>
    <r>
      <rPr>
        <b/>
        <i/>
        <sz val="12"/>
        <color indexed="8"/>
        <rFont val="Arial"/>
        <family val="2"/>
      </rPr>
      <t xml:space="preserve">Important note:
         </t>
    </r>
    <r>
      <rPr>
        <b/>
        <i/>
        <sz val="11"/>
        <color indexed="8"/>
        <rFont val="Arial"/>
        <family val="2"/>
      </rPr>
      <t>Inequality of totals in some tables due to approximation.</t>
    </r>
  </si>
  <si>
    <t>ملاحظة هامة:
         إن عدم تساوي مجاميع بعض الجداول يعود للتقريب.</t>
  </si>
  <si>
    <t>Concepts and definitions</t>
  </si>
  <si>
    <t>أهم المفاهيم والتعاريف</t>
  </si>
  <si>
    <t>1- The Establishment:</t>
  </si>
  <si>
    <t>1- المنشأة:</t>
  </si>
  <si>
    <t>Project or part of project with constant site, performing one or more economic activity under one administration and has or could have regular accounts. Holder of project could be natural or artificial person.</t>
  </si>
  <si>
    <t>2- Legal Entity:</t>
  </si>
  <si>
    <t>2- الكيان القانوني:</t>
  </si>
  <si>
    <t>It is the legal status of capital ownership of establishments aiming profit; it includes individual, joint-liability companies, partnership companies, limited liability companies and joint-stock companies.</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</si>
  <si>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</si>
  <si>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a- Individual Establishment:</t>
  </si>
  <si>
    <t>أ- المنشات الفردية</t>
  </si>
  <si>
    <t>Establishment owned by one person (natural person), where no one has partnership in its holding.</t>
  </si>
  <si>
    <t>هي المنشأة التي يحوزها فرد (شخص طبيعي) ولا يشاركه في حيازتها أحد.</t>
  </si>
  <si>
    <t>b- Joint-Liability Company:</t>
  </si>
  <si>
    <t>ب ـ شركة تضامن:</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</si>
  <si>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</si>
  <si>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</si>
  <si>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 Limited Partnership Company:</t>
  </si>
  <si>
    <t>ج ـ شركة التوصية البسيطة:</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</si>
  <si>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</si>
  <si>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</si>
  <si>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d- Limited Joint-Stock Companies:</t>
  </si>
  <si>
    <t>د ـ شركة التوصية بالأسهم:</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</si>
  <si>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</si>
  <si>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</si>
  <si>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e- Limited Liability Company:</t>
  </si>
  <si>
    <t>هـ ـ شركة ذات مسؤولية محدودة:</t>
  </si>
  <si>
    <t>The following conditions are required to establish such company:</t>
  </si>
  <si>
    <t>هي شركة يتطلب قيامها توفر الشروط الأساسية الآتية:</t>
  </si>
  <si>
    <t>* Composed of two or more partners with official contract and number of partners should not be more than a number stated in concerned country laws and mentioned namely in company’s contract.</t>
  </si>
  <si>
    <r>
      <rPr>
        <sz val="14"/>
        <color theme="1"/>
        <rFont val="Arial"/>
        <family val="2"/>
      </rP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</si>
  <si>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t>* Company’s capital should not be less than a specific amount determined by concerned country laws.</t>
  </si>
  <si>
    <t>* لا يقل رأس مال الشركة عن مبلغ تحدده قوانين الدولة المعنية.</t>
  </si>
  <si>
    <t>* Each partner is responsible for company’s obligations within the amount of his share in capital only.</t>
  </si>
  <si>
    <r>
      <rPr>
        <sz val="14"/>
        <color theme="1"/>
        <rFont val="Arial"/>
        <family val="2"/>
      </rPr>
      <t>*</t>
    </r>
    <r>
      <rPr>
        <sz val="16"/>
        <color indexed="8"/>
        <rFont val="Arial"/>
        <family val="2"/>
      </rPr>
      <t xml:space="preserve"> كل شريك من الشركاء مسؤول عن الالتزامات المالية للشركة بقدر حصته في رأس المال فقط.</t>
    </r>
  </si>
  <si>
    <t>* The company is prohibited in general from practicing work of insurance, banking, saving, receiving deposits or investing funds for others.</t>
  </si>
  <si>
    <r>
      <rPr>
        <sz val="14"/>
        <color theme="1"/>
        <rFont val="Arial"/>
        <family val="2"/>
      </rP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</si>
  <si>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t>* The company is established for a specific period that should be stated in company’s articles of incorporation.</t>
  </si>
  <si>
    <r>
      <rPr>
        <sz val="14"/>
        <color theme="1"/>
        <rFont val="Arial"/>
        <family val="2"/>
      </rPr>
      <t>*</t>
    </r>
    <r>
      <rPr>
        <sz val="16"/>
        <color indexed="8"/>
        <rFont val="Arial"/>
        <family val="2"/>
      </rPr>
      <t xml:space="preserve"> تؤسس الشركة لمدة محددة ويُنص بالمدة في عقد تأسيس الشركة.</t>
    </r>
  </si>
  <si>
    <t>* The company’s commercial name should be followed with the term “with limited liability (W.L.L.)”, i.e. type of such companies could be known from its address or commercial name.</t>
  </si>
  <si>
    <r>
      <rPr>
        <sz val="14"/>
        <color theme="1"/>
        <rFont val="Arial"/>
        <family val="2"/>
      </rP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</si>
  <si>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t>f- Joint-stock company:</t>
  </si>
  <si>
    <t>و ـ شركة مساهمة:</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</si>
  <si>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(J.C)</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</si>
  <si>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</si>
  <si>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g- Special Joint-Stock Company:</t>
  </si>
  <si>
    <t>زـ شركة مساهمة خاصة:</t>
  </si>
  <si>
    <t>Its capital is composed of equal value shares not for underwriting and circulation. Underwriting is for limited number of persons, usually founders, and responsibility of shareholder does not exceed the limit of his shares in company’s capital.</t>
  </si>
  <si>
    <r>
      <rPr>
        <sz val="14"/>
        <color theme="1"/>
        <rFont val="Arial"/>
        <family val="2"/>
      </rP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رأسمال </t>
    </r>
    <r>
      <rPr>
        <sz val="16"/>
        <color indexed="8"/>
        <rFont val="Arial"/>
        <family val="2"/>
      </rPr>
      <t>الشركة.</t>
    </r>
  </si>
  <si>
    <t>h- Foreign Establishment Branch:</t>
  </si>
  <si>
    <t>ح ـ فرع لمنشأة أجنبية:</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</si>
  <si>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</si>
  <si>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</si>
  <si>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i- Governmental:</t>
  </si>
  <si>
    <t>ط ـ حكومي:</t>
  </si>
  <si>
    <t>An establishment owned directly by the state, whether it was related to state’s budget or has separate budget.</t>
  </si>
  <si>
    <t>هي المنشأة التي تعود ملكيتها إلى الدولة مباشرة، سواء كانت مرتبطة بالميزانية العامة للدولة أو لها ميزانية مستقلة.</t>
  </si>
  <si>
    <t>3- Ownership of Establishment:</t>
  </si>
  <si>
    <t>3ـ ملكية المنشأة:</t>
  </si>
  <si>
    <t>It is meant the sector that the establishment belongs to regarding ownership.</t>
  </si>
  <si>
    <t>ويقصد به القطاع الذي تنتمي إليه المنشأة من حيث الملكية.</t>
  </si>
  <si>
    <t>a- Government Sector:</t>
  </si>
  <si>
    <t>أ ـ قطاع حكومي:</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</si>
  <si>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</si>
  <si>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</si>
  <si>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b- Public Sector (Government Establishments):</t>
  </si>
  <si>
    <t>ب ـ قطاع عام ( مؤسسات حكومية ):</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</si>
  <si>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</si>
  <si>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</si>
  <si>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c- Joint sector (mixed):</t>
  </si>
  <si>
    <t>ج ـ قطاع مشترك ( مختلط ):</t>
  </si>
  <si>
    <t>The sector that includes establishments that the government contributes in its capital with another entity, whether this entity was national or foreign.</t>
  </si>
  <si>
    <t>وهو القطاع الذي يضم المنشآت التي تساهم الحكومة في رأسمالها مع جهة أخرى سواء كانت هذه الجهة وطنية أو أجنبية.</t>
  </si>
  <si>
    <t>d- Private Sector:</t>
  </si>
  <si>
    <t>د ـ قطاع خاص:</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</si>
  <si>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</si>
  <si>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r>
      <rPr>
        <sz val="14"/>
        <color theme="1"/>
        <rFont val="Arial"/>
        <family val="2"/>
      </rP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</si>
  <si>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4- Main Economic Activity:</t>
  </si>
  <si>
    <t>4ـ النشاط الاقتصادي الرئيسي:</t>
  </si>
  <si>
    <t>The activity practiced by the establishment that creates the largest share of total production value of the establishment or it is the activity specified by establishment’s owner or manager.</t>
  </si>
  <si>
    <t>هو النشاط الذي تزاوله المنشأة والذي يحقق أكبر حصة في جملة قيمة إنتاج المنشأة أو اكبر عائد للمنشاة أو هو النشاط الذي يحدده صاحب أو مدير المنشأة.</t>
  </si>
  <si>
    <t>5- Employment (employees):</t>
  </si>
  <si>
    <t>5ـ العمالة (المشتغلون):</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</si>
  <si>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</si>
  <si>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</si>
  <si>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a- Owners working in the establishment:</t>
  </si>
  <si>
    <t>أ ـ أصحاب المنشأة العاملين بها:</t>
  </si>
  <si>
    <t>Holders or capital owners who actually work in the establishment.</t>
  </si>
  <si>
    <t>هم الأفراد الحائزون أو أصحاب رأس المال الذين يعملون فعلاً بالمنشأة.</t>
  </si>
  <si>
    <t>b- Unpaid Employees:</t>
  </si>
  <si>
    <t>ب ـ العاملون بدون أجر:</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</si>
  <si>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</si>
  <si>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</si>
  <si>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c- Paid Employees:</t>
  </si>
  <si>
    <t>ج ـ العاملون بأجر:</t>
  </si>
  <si>
    <t>Persons employed by the establishment for cash or in-king wage, whether they were permanent or temporary (part time employees). It includes persons absent from work for temporary reasons, such as leaves of absence or sick leaves.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</si>
  <si>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</si>
  <si>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d- Specialists:</t>
  </si>
  <si>
    <t>د ـ الأخصائيون:</t>
  </si>
  <si>
    <t>Persons obtained university degrees or equivalent in their field of specialization.</t>
  </si>
  <si>
    <t>هم أشخاص حاصلون على مؤهلات جامعية أو ما يعادلها في مجال تخصصهم.</t>
  </si>
  <si>
    <t>e- Technicians:</t>
  </si>
  <si>
    <t>هـ ـ الفنيون:</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</si>
  <si>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</si>
  <si>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</si>
  <si>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6- Compensation Of Employees:</t>
  </si>
  <si>
    <t>6ـ تعويضات العاملين:</t>
  </si>
  <si>
    <t>a) wages, salaries and cash benefits:</t>
  </si>
  <si>
    <t>أ ـ الأجور والرواتب والمزايا النقدية:</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</si>
  <si>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</si>
  <si>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</si>
  <si>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b)    In-kind Benefits:</t>
  </si>
  <si>
    <t>ب ـ المزايا العينية:</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</si>
  <si>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</si>
  <si>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</si>
  <si>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7- Revenues of Other Activities:</t>
  </si>
  <si>
    <t>7ـ إيرادات الأنشطة الأخرى:</t>
  </si>
  <si>
    <t>All revenues received by the establishment for performing secondary economic activities other than the main economic activity, provided that this establishment is unable to separate requirements of production of secondary activities from the main activity.</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</si>
  <si>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</si>
  <si>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8- Intermediate Goods:</t>
  </si>
  <si>
    <t>8ـ المستلزمات السلعية:</t>
  </si>
  <si>
    <t>All goods that are used as input of production, excluding fixed assets, i.e. raw materials, packing and wrapping materials, fuel, oils, energy and electricity, water, spare parts, tools, equipment, stationary, publications and others.</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</si>
  <si>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</si>
  <si>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9- Intermediate services:</t>
  </si>
  <si>
    <t>9ـ المستلزمات الخدمية:</t>
  </si>
  <si>
    <t>All services used that help in accomplishing production, such as maintenance expenses, transport services, general transportation, shipping, unloading, rent of equipment and transportation means and others.</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</si>
  <si>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</si>
  <si>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10- Value added:</t>
  </si>
  <si>
    <t>10ـ القيمة المضافة:</t>
  </si>
  <si>
    <t>Total value of production less total value of intermediate goods and services (intermediate input).</t>
  </si>
  <si>
    <t>مجموع قيمة الإنتاج مطروحاً منها مجموع قيمة المستلزمات السلعية والخدمية (المدخلات الوسيطة).</t>
  </si>
  <si>
    <t>11- Depreciation:</t>
  </si>
  <si>
    <t>11ـ الاهتلاكات:</t>
  </si>
  <si>
    <t>Decrement (during accounting period) in value of fixed assets owned and used by producer as a result of participation in production operation, wear and tear resulting from ordinary accidents.</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</si>
  <si>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</si>
  <si>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12- Taxes on production and import (indirect taxes):</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</si>
  <si>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</si>
  <si>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</si>
  <si>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</si>
  <si>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13- Subsidies:</t>
  </si>
  <si>
    <t>13ـ الإعانات:</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</si>
  <si>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</si>
  <si>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</si>
  <si>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14- Operating Surplus:</t>
  </si>
  <si>
    <t>14ـ فائض التشغيل:</t>
  </si>
  <si>
    <t>It equals to total product on the basis of product value less intermediate consumption (Intermediate goods and services) on the basis of purchaser cost, compensation of employees, fixed capital depreciation and net indirect taxes (indirect taxes less production subsidies).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</si>
  <si>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</si>
  <si>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15- Fixed Assets:</t>
  </si>
  <si>
    <t>15ـ الأصول الثابتة:</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</si>
  <si>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</si>
  <si>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</si>
  <si>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16- Fixed Capital Additions During The Year:</t>
  </si>
  <si>
    <t>16ـ الإضافات الرأسمالية الثابتة خلال العام:</t>
  </si>
  <si>
    <t>It is represented in the value of amount spent during the year on fixed assets of machinery, equipment, buildings, land, means of transport, furniture and other similar tangible assets in order to be used in production of goods and services.</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</si>
  <si>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</si>
  <si>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17- Stock:</t>
  </si>
  <si>
    <t>17ـ المخزون:</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</si>
  <si>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</si>
  <si>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</si>
  <si>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18- Profit of Shares:</t>
  </si>
  <si>
    <t>18- أرباح الأسهم:</t>
  </si>
  <si>
    <t>Shape of property income matured for shareholders as a result of placing their money at disposal of companies.</t>
  </si>
  <si>
    <t>شكل من أشكال دخل الملكية يستحقه حاملو الأسهم نتيجة لوضع أموالهم تحت تصرف الشركات.</t>
  </si>
  <si>
    <r>
      <rPr>
        <b/>
        <sz val="24"/>
        <rFont val="Arial"/>
        <family val="2"/>
      </rPr>
      <t xml:space="preserve">الفصل الأول 
إطار المنشآت العاملة
</t>
    </r>
    <r>
      <rPr>
        <b/>
        <sz val="18"/>
        <rFont val="Arial"/>
        <family val="2"/>
      </rPr>
      <t>CHAPTER 1 
 Operating establishments frame</t>
    </r>
  </si>
  <si>
    <t>عدد المنشآت و المشتغلين حسب حجم المنشأة و النشاط الإقتصادي الرئيسي</t>
  </si>
  <si>
    <t>احصاءت الطاقة والصناعة</t>
  </si>
  <si>
    <t>NUMBER OF ESTABLISHMENTS &amp; EMPLOYEES BY SIZE OF ESTABLISHMENT &amp; MAIN ECONOMIC ACTIVITY</t>
  </si>
  <si>
    <t>INDUSTRY AND ENERGY STATISTICS</t>
  </si>
  <si>
    <t>Table No. (1)</t>
  </si>
  <si>
    <t>جدول رقم (1)</t>
  </si>
  <si>
    <r>
      <rPr>
        <b/>
        <sz val="8"/>
        <rFont val="Arial"/>
        <family val="2"/>
      </rPr>
      <t xml:space="preserve">رمز النشاط
</t>
    </r>
    <r>
      <rPr>
        <sz val="8"/>
        <rFont val="Arial"/>
        <family val="2"/>
      </rPr>
      <t>Activity Code</t>
    </r>
  </si>
  <si>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</si>
  <si>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</si>
  <si>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</si>
  <si>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</si>
  <si>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</si>
  <si>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</si>
  <si>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</si>
  <si>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</si>
  <si>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</si>
  <si>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</si>
  <si>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B</t>
  </si>
  <si>
    <t>Mining and quarrying</t>
  </si>
  <si>
    <t>27</t>
  </si>
  <si>
    <t>التعدين واستغلال المحاجر</t>
  </si>
  <si>
    <t>06</t>
  </si>
  <si>
    <t>Extraction of crude petroleum and natural gas</t>
  </si>
  <si>
    <t>استخراج النفط الخام والغاز الطبيعي</t>
  </si>
  <si>
    <t>08</t>
  </si>
  <si>
    <t>Other mining and quarrying</t>
  </si>
  <si>
    <t>الأنشطة الأخرى للتعدين واستغلال المحاجر</t>
  </si>
  <si>
    <t>0810</t>
  </si>
  <si>
    <t>Quarrying of stone, sand and clay</t>
  </si>
  <si>
    <t>استغلال المحاجر لاستخراج الأحجار والرمال والطّفل</t>
  </si>
  <si>
    <t>09</t>
  </si>
  <si>
    <t>Mining support service activities</t>
  </si>
  <si>
    <t>أنشطة خدمات دعم التعدين</t>
  </si>
  <si>
    <t>0910</t>
  </si>
  <si>
    <t>Support activities for petroleum and natural gas extraction</t>
  </si>
  <si>
    <t>أنشطة الدعم لاستخراج النفط والغاز الطبيعي</t>
  </si>
  <si>
    <t>C</t>
  </si>
  <si>
    <t>Manufacturing</t>
  </si>
  <si>
    <t>الصناعة التحويلية</t>
  </si>
  <si>
    <t>Manufacture of food products</t>
  </si>
  <si>
    <t>صُنع المنتجات الغذائية</t>
  </si>
  <si>
    <t>Processing and preserving of meat</t>
  </si>
  <si>
    <t>تجهيز وحفظ اللحوم</t>
  </si>
  <si>
    <t>Processing and preserving of fruit and vegetables</t>
  </si>
  <si>
    <t>تجهيز وحفظ الفاكهة والخضر</t>
  </si>
  <si>
    <t>Manufacture of dairy products</t>
  </si>
  <si>
    <t>صُنعٍ منتجات الألبان</t>
  </si>
  <si>
    <t>Manufacture of grain mill products</t>
  </si>
  <si>
    <t>صُنع منتجات طواحين الحبوب</t>
  </si>
  <si>
    <t>Manufacture of bakery products</t>
  </si>
  <si>
    <t>صُنع منتجات المخابز</t>
  </si>
  <si>
    <t>Manufacture of cocoa, chocolate and sugar confectionery</t>
  </si>
  <si>
    <t>25</t>
  </si>
  <si>
    <t>صُنع الكاكاو و الشكولاته والحلويات السكرية</t>
  </si>
  <si>
    <t>Manufacture of other food products n.e.c.</t>
  </si>
  <si>
    <t>22</t>
  </si>
  <si>
    <t>صُنع منجات الأغذية الأخرى غير المصنّفة في موضع آخر</t>
  </si>
  <si>
    <t>Manufacture of prepared animal feeds</t>
  </si>
  <si>
    <t>صُنع الأعلاف الحيوانية المحضّرة</t>
  </si>
  <si>
    <t>Manufacture of beverages</t>
  </si>
  <si>
    <t>صُنع المشروبات</t>
  </si>
  <si>
    <t>Manufacture of soft drinks and soft drinks flavored with extracts or fruit spirits</t>
  </si>
  <si>
    <t>صناعة المشروبات الغازية المرطبة والمشروبات المنكهه بخلاصات أو أرواح الفاكهة</t>
  </si>
  <si>
    <t>production and bottling of mineral waters</t>
  </si>
  <si>
    <t>انتاج وتعبئة المياه المعدنية</t>
  </si>
  <si>
    <t>Manufacture of textiles</t>
  </si>
  <si>
    <t>صُنع المنسوجات</t>
  </si>
  <si>
    <t>Manufacture of made-up textile articles, except apparel</t>
  </si>
  <si>
    <t>صُنع المنسوجات الجاهزة باستثناء الملبوسات</t>
  </si>
  <si>
    <t>Manufacture of carpets and rugs</t>
  </si>
  <si>
    <t>32</t>
  </si>
  <si>
    <t>صُنع البُسط والسجاد</t>
  </si>
  <si>
    <t>Manufacture of wearing apparel</t>
  </si>
  <si>
    <t>صُنع الملبوسات</t>
  </si>
  <si>
    <t>Manufacture of wearing apparel, except fur apparel</t>
  </si>
  <si>
    <t>صُنع الملبوسات باستثناء الملبوسات الفرائية باستثناء الملابس المصنوعة من الفراء</t>
  </si>
  <si>
    <t>Tailoring and sewing of clothing for men and wpmen (Tailoring Shops)</t>
  </si>
  <si>
    <t>تفصيل وخياطة وحياكة الملابس الرجالية والنسائية (محلات تفصيل خياطة الملابس - الخياطون )</t>
  </si>
  <si>
    <t>Manufacture of leather and related products</t>
  </si>
  <si>
    <t>صُنع المنتجات الجلدية والمنتجات ذات الصلة</t>
  </si>
  <si>
    <t>Manufacture of footwear</t>
  </si>
  <si>
    <t>صُنع الأحذية</t>
  </si>
  <si>
    <t>Manufacture of wood and of products of wood and cork, except furniture, manufacture of aeticles of straw and plaiting materials plaiting materials</t>
  </si>
  <si>
    <t>صُنع الخشب ومنتجات الخشب والفلين ، باستثناء الأثاث ، صُنع أصناف من القش ومواد الضفر</t>
  </si>
  <si>
    <t>Manufacture of builders’ carpentry and joinery</t>
  </si>
  <si>
    <t>صُنع منتجات ومشغولات النجارة اللازمة لعمال البناء</t>
  </si>
  <si>
    <t>Manufacture of paper and paper products</t>
  </si>
  <si>
    <t>صُنع الورق ومنتجات الورق</t>
  </si>
  <si>
    <t>Manufacture of corrugated paper and paperboard and of containers of paper and paperboard</t>
  </si>
  <si>
    <t>صُنع الورق المموّج والورق المقوى والأوعية المصنوعة من الورق والورق المقوى</t>
  </si>
  <si>
    <t>Manufacture of other articles of paper and paperboard</t>
  </si>
  <si>
    <t>صُنع أصناف أخرى من الورق والورق المقوى</t>
  </si>
  <si>
    <t>Printing and reproduction of recorded media</t>
  </si>
  <si>
    <t>38</t>
  </si>
  <si>
    <t>24</t>
  </si>
  <si>
    <t>الطباعة واستنساخ وسائط الأعلام المسجّلة</t>
  </si>
  <si>
    <t>Printing</t>
  </si>
  <si>
    <t>37</t>
  </si>
  <si>
    <t>الطباعة</t>
  </si>
  <si>
    <t>Reproduction of recorded media</t>
  </si>
  <si>
    <t>استنساخ وسائط الإعلام المسجّلة</t>
  </si>
  <si>
    <t>Manufacture of coke and refined petroleum products</t>
  </si>
  <si>
    <t>صنع فحم الكوك والمنتجات النفطية المكررة</t>
  </si>
  <si>
    <t>Manufacture of chemicals and chemical products</t>
  </si>
  <si>
    <t>33</t>
  </si>
  <si>
    <t>صُنع المواد الكيميائية والمنتجات الكيميائية</t>
  </si>
  <si>
    <t>Manufacture of basic pharmaceutical products and pharmaceutical preparations</t>
  </si>
  <si>
    <t>صنع المنتجات الصيدلانية الأساسية والمستحضرات الصيدلانية</t>
  </si>
  <si>
    <t>Manufacture of pharmaceuticals, medicinal chemical and botanical products</t>
  </si>
  <si>
    <t>صنع الموادالصيدلانية والمنتجات الدوائية الكيميائية والنباتية</t>
  </si>
  <si>
    <t>Manufacture of rubber and plastics products</t>
  </si>
  <si>
    <t>صنع منتجات المطاط واللدائن</t>
  </si>
  <si>
    <t>Manufacture of rubber tyres and tubes; retreading and rebuilding of rubber tyres</t>
  </si>
  <si>
    <t>صنع الإطارات والأنابيب المطاطية وتجديد الأسطح الخارجية للإطارات المطاطية وإعادة بنائها</t>
  </si>
  <si>
    <t>Manufacture of plastics products</t>
  </si>
  <si>
    <t>صنع المنتجات اللدائنية</t>
  </si>
  <si>
    <t>Manufacture of other non-metallic mineral products</t>
  </si>
  <si>
    <t>صنع منتجات المعادن اللافلزية الأخرى</t>
  </si>
  <si>
    <t>Manufacture of glass and glass products</t>
  </si>
  <si>
    <t>20</t>
  </si>
  <si>
    <t>صنع الزجاج والمنتجات الزجاجية</t>
  </si>
  <si>
    <t>Manufacture of cement, lime and plaster</t>
  </si>
  <si>
    <t>صنع الأسمنت والجير والجص</t>
  </si>
  <si>
    <t>Manufacture of articles of concrete, cement and plaster</t>
  </si>
  <si>
    <t>صنع أصناف من الخرسانة والأسمنت والجص</t>
  </si>
  <si>
    <t>Cutting, shaping and finishing of stone</t>
  </si>
  <si>
    <t>قطع وتشكيل وصقل الأحجار ( الكسارات )</t>
  </si>
  <si>
    <t>Manufacture of other non-metallic mineral products n.e.c.</t>
  </si>
  <si>
    <t>صنع المنتجات المعدنية اللافلزية الأخرى غير المصنفة في موضع أخر</t>
  </si>
  <si>
    <t>Manufacture of basic metals</t>
  </si>
  <si>
    <t>صنع الفلزات القاعدية</t>
  </si>
  <si>
    <t>Manufacture of fabricated metal products, except machinery and equipment</t>
  </si>
  <si>
    <t>صنع منتجات المعادن المشكلة باستثناء الآلات والمعدات</t>
  </si>
  <si>
    <t>Manufacture of structural metal products</t>
  </si>
  <si>
    <t>صنع المنتجات المعدنية الإنشائية</t>
  </si>
  <si>
    <t>Forging, pressing, stamping and roll- forming of metal; powder metallurgy</t>
  </si>
  <si>
    <t>تشكيل المعادن بالطرق والكبس والسبك والدلفنه, ميثالورجيا المساحيق</t>
  </si>
  <si>
    <t>Treatment and coating of metals; machining</t>
  </si>
  <si>
    <t>معالجة وطلي المعادن المعالجة بالآلات</t>
  </si>
  <si>
    <t>Manufacture of other fabricated metal products n.e.c.</t>
  </si>
  <si>
    <t>صنع منتجات المعادن المشكلة الأخرى غير المصنفة في موضع آخر</t>
  </si>
  <si>
    <t>Manufacture of electrical equipment</t>
  </si>
  <si>
    <t>23</t>
  </si>
  <si>
    <t>صنع المعدات الكهربائية</t>
  </si>
  <si>
    <t>صنع المحركات والمولدات والمحولات الكهربائية وأجهزة توزيع الكهرباء والتحكم فيها</t>
  </si>
  <si>
    <t>Manufacture of fibre optic cables include(Manufacture of fibre optic cables,Manufacture electric wires and cables .n.e..c)</t>
  </si>
  <si>
    <t>صنع شبكات الأسلاك وأجهزة شبكات الأسلاك ويشمل (صنع كابلات الالياف البصرية ،صنع الكابلات الكهربائيه والالكترونية)</t>
  </si>
  <si>
    <t>Manufacture of electric lighting equipment</t>
  </si>
  <si>
    <t>صنع معدات الإضاءة الكهربائية</t>
  </si>
  <si>
    <t>Manufacture of other electrical equipment</t>
  </si>
  <si>
    <t>صناعة المعدات الكهربائية الأخرى</t>
  </si>
  <si>
    <t>Manufacture of machinery and equipment n.e.c.</t>
  </si>
  <si>
    <t>صنع الآلات والمعدات غير المصنفة في موضع أخر</t>
  </si>
  <si>
    <t>Manufacture of angines and turbines,except aircraft,vechicle and cycle engines includes(Manufacture of engines and turbines, fluid power equipment,pumps, compressors, taps and valves,bearings, gears, gearing n.e.c)</t>
  </si>
  <si>
    <t>صنع الالات متعددة الأغراض ويشمل (صنع المحركات والتوربينات ومعدات تعمل بطاقة الموائع وصنع المضخات والضواغط وصنع المحامل والتروس)</t>
  </si>
  <si>
    <t>Manufacture of motor vehicles, trailers and semi-trailers</t>
  </si>
  <si>
    <t>صنع المركبات ذات المحركات والمركبات المقطورة ونصف المقطورة</t>
  </si>
  <si>
    <t>Manufacture of bodies (coachwork) for motor vehicles; manufacture of trailers and semi-trailers</t>
  </si>
  <si>
    <t>صنع هياكل (أعمال تجهيز العربات) للمركبات ذات المحركات ، صناعة المركبات المقطورة والمركبات نصف المقطورة</t>
  </si>
  <si>
    <t>Manufacture of parts and accessories for motor vehicles</t>
  </si>
  <si>
    <t>39</t>
  </si>
  <si>
    <t>صنع أجزاء وتوابع ومحركات المركبات ذات المحركات</t>
  </si>
  <si>
    <t>Manufacture of other transport equipment</t>
  </si>
  <si>
    <t>صنع معدات النقل الأخرى</t>
  </si>
  <si>
    <t>Building of ships and floating structures</t>
  </si>
  <si>
    <t>بناء السفن والمنشآت العائمة</t>
  </si>
  <si>
    <t>Building of pleasure and sporting boats</t>
  </si>
  <si>
    <t>بناء قوارب النزهة والرياضة</t>
  </si>
  <si>
    <t>Manufacture of furniture</t>
  </si>
  <si>
    <t>صنع الأثاث</t>
  </si>
  <si>
    <t>صناعة الأثاث</t>
  </si>
  <si>
    <t>Other manufacturing</t>
  </si>
  <si>
    <t>الصناعة التحويلية الأخرى</t>
  </si>
  <si>
    <t>Manufacture of medical and dental instruments and supplies</t>
  </si>
  <si>
    <t>صناعة الأدوات والتجهيزات الطبية والخاصة بطب الأسنان</t>
  </si>
  <si>
    <t>Other manufacturing n.e.c.</t>
  </si>
  <si>
    <t>صُنع منتجات أخرى غير مصنَّفة في موضع آخر</t>
  </si>
  <si>
    <t>Repair and installation of machinery and equipment</t>
  </si>
  <si>
    <t>إصلاح وتركيب الآلات والمعدات</t>
  </si>
  <si>
    <t>Repair of fabricated metal products</t>
  </si>
  <si>
    <t>28</t>
  </si>
  <si>
    <t>إصلاح المنتجات المعدنية المصنوعة</t>
  </si>
  <si>
    <t>Repair of electrical equipment</t>
  </si>
  <si>
    <t>إصلاح المعدات الكهربائية</t>
  </si>
  <si>
    <t>Repair of transport equipment, except motor vehicles</t>
  </si>
  <si>
    <t>إصلاح معدات النقل باستثناء المركبات ذات المحركات</t>
  </si>
  <si>
    <t>D</t>
  </si>
  <si>
    <t>Electricity, gas, steam and air conditioning supply</t>
  </si>
  <si>
    <t>إمدادات الكهرباء والغاز والبخار وتكييف الهواء</t>
  </si>
  <si>
    <t>توصيل الكهرباء والغاز والبخار وتكييف الهواء</t>
  </si>
  <si>
    <t>E</t>
  </si>
  <si>
    <t>Water supply; sewerage, waste management and remediation activities</t>
  </si>
  <si>
    <t>إمدادات المياه ،أنشطة الصرف الصحي وإدارة النفايات ومعالجتها</t>
  </si>
  <si>
    <t>Sewerage</t>
  </si>
  <si>
    <t>الصرف الصحي</t>
  </si>
  <si>
    <t>Waste collection, treatment and disposal activities; materials recovery</t>
  </si>
  <si>
    <t>أنشطة جمع النفايات ومعالجتها وتصريفها ، واسترجاع المواد</t>
  </si>
  <si>
    <t>Treatment and disposal of non-hazardous waste</t>
  </si>
  <si>
    <t>معالجة النفايات غير الخطرة وتصريفها</t>
  </si>
  <si>
    <t>Treatment and disposal of hazardous waste</t>
  </si>
  <si>
    <t>معالجة النفايات الخطرة وتصريفها</t>
  </si>
  <si>
    <t>Materials recovery</t>
  </si>
  <si>
    <t>أسترجاع المواد</t>
  </si>
  <si>
    <t>Remediation activities and other waste management services</t>
  </si>
  <si>
    <t>أنشطة المعالجة وخدمات إدارة النفايات الأخرى</t>
  </si>
  <si>
    <t>Total</t>
  </si>
  <si>
    <t>المجموع</t>
  </si>
  <si>
    <r>
      <rPr>
        <b/>
        <sz val="24"/>
        <rFont val="Arial"/>
        <family val="2"/>
      </rPr>
      <t xml:space="preserve">الفصل الثاني
المنشآت التي تستخدم
(أقل من عشرة مشتغلين)
</t>
    </r>
    <r>
      <rPr>
        <b/>
        <sz val="16"/>
        <rFont val="Arial"/>
        <family val="2"/>
      </rPr>
      <t>CHAPTER Tow
 Establishments employing
(Less than ten employees)</t>
    </r>
  </si>
  <si>
    <t>عدد المشتغلين و تقديرات تعويضات العاملين حسب الجنسية و النشاط الإقتصادي الرئيسي</t>
  </si>
  <si>
    <t>احصاءت الطاقة والصناعة (أقل من 10 مشتغلين)</t>
  </si>
  <si>
    <t>NUMBER OF EMPLOYEES &amp; COMPENSATION OF EMPLOYEES BY NATIONALITY &amp; MAIN ECONOMIC ACTIVITY</t>
  </si>
  <si>
    <t>INDUSTRY AND ENERGY STATISTICS (LESS THAN 10 EMPLOYEES)</t>
  </si>
  <si>
    <t>Table No. (2) (Value QR. 000)</t>
  </si>
  <si>
    <t>جدول رقم (2) القيمة ألف ريال قطري</t>
  </si>
  <si>
    <t>تعويضات العاملين</t>
  </si>
  <si>
    <t>عدد المشتغلين</t>
  </si>
  <si>
    <t>النشاط الاقتصادى الرئيسي</t>
  </si>
  <si>
    <t>Compensation of Employees</t>
  </si>
  <si>
    <t>Number of Employees</t>
  </si>
  <si>
    <t>غير قطريين</t>
  </si>
  <si>
    <t>قطريون</t>
  </si>
  <si>
    <t>Non-Qatari</t>
  </si>
  <si>
    <t>Qatari</t>
  </si>
  <si>
    <t>تقديرات قيمة المستلزمات السلعية حسب النشاط الإقتصادي</t>
  </si>
  <si>
    <t>ESTIMATES VALUE OF INTERMEDIATE GOODS BY MAIN ECONOMIC ACTIVITY</t>
  </si>
  <si>
    <t>Table No. (3) (Value QR. 000)</t>
  </si>
  <si>
    <t>جدول رقم (3) القيمة ألف ريال قطري</t>
  </si>
  <si>
    <r>
      <rPr>
        <b/>
        <sz val="10"/>
        <rFont val="Arial"/>
        <family val="2"/>
      </rPr>
      <t>رمز النشاط</t>
    </r>
    <r>
      <rPr>
        <b/>
        <sz val="8"/>
        <rFont val="Arial"/>
        <family val="2"/>
      </rPr>
      <t xml:space="preserve">
</t>
    </r>
    <r>
      <rPr>
        <sz val="8"/>
        <rFont val="Arial"/>
        <family val="2"/>
      </rPr>
      <t>Activity Code</t>
    </r>
  </si>
  <si>
    <r>
      <rPr>
        <b/>
        <sz val="10"/>
        <rFont val="Arial"/>
        <family val="2"/>
      </rPr>
      <t>المجموع</t>
    </r>
    <r>
      <rPr>
        <b/>
        <sz val="9"/>
        <rFont val="Arial"/>
        <family val="2"/>
      </rPr>
      <t xml:space="preserve">
</t>
    </r>
    <r>
      <rPr>
        <b/>
        <sz val="8"/>
        <rFont val="Arial"/>
        <family val="2"/>
      </rPr>
      <t>Total</t>
    </r>
  </si>
  <si>
    <r>
      <rPr>
        <b/>
        <sz val="10"/>
        <rFont val="Arial"/>
        <family val="2"/>
      </rPr>
      <t>مواد سلعيه أخــرى</t>
    </r>
    <r>
      <rPr>
        <b/>
        <sz val="9"/>
        <rFont val="Arial"/>
        <family val="2"/>
      </rPr>
      <t xml:space="preserve">
</t>
    </r>
    <r>
      <rPr>
        <sz val="8"/>
        <rFont val="Arial"/>
        <family val="2"/>
      </rPr>
      <t>Other goods</t>
    </r>
  </si>
  <si>
    <r>
      <rPr>
        <b/>
        <sz val="10"/>
        <rFont val="Arial"/>
        <family val="2"/>
      </rPr>
      <t>أدوات كتابية وقرطاسية ومطبوعات</t>
    </r>
    <r>
      <rPr>
        <b/>
        <sz val="9"/>
        <rFont val="Arial"/>
        <family val="2"/>
      </rPr>
      <t xml:space="preserve">
</t>
    </r>
    <r>
      <rPr>
        <sz val="8"/>
        <rFont val="Arial"/>
        <family val="2"/>
      </rPr>
      <t>Stationery and Printed matters</t>
    </r>
  </si>
  <si>
    <r>
      <rPr>
        <b/>
        <sz val="10"/>
        <rFont val="Arial"/>
        <family val="2"/>
      </rPr>
      <t>قطع غيار وعدد وأدوات مستهلكه</t>
    </r>
    <r>
      <rPr>
        <b/>
        <sz val="9"/>
        <rFont val="Arial"/>
        <family val="2"/>
      </rPr>
      <t xml:space="preserve">
</t>
    </r>
    <r>
      <rPr>
        <sz val="8"/>
        <rFont val="Arial"/>
        <family val="2"/>
      </rPr>
      <t>Spare Parts and Consumable tools</t>
    </r>
  </si>
  <si>
    <r>
      <rPr>
        <b/>
        <sz val="10"/>
        <rFont val="Arial"/>
        <family val="2"/>
      </rPr>
      <t>مــاء</t>
    </r>
    <r>
      <rPr>
        <b/>
        <sz val="9"/>
        <rFont val="Arial"/>
        <family val="2"/>
      </rPr>
      <t xml:space="preserve">
</t>
    </r>
    <r>
      <rPr>
        <sz val="8"/>
        <rFont val="Arial"/>
        <family val="2"/>
      </rPr>
      <t>Water</t>
    </r>
  </si>
  <si>
    <r>
      <rPr>
        <b/>
        <sz val="10"/>
        <rFont val="Arial"/>
        <family val="2"/>
      </rPr>
      <t>كهرباء</t>
    </r>
    <r>
      <rPr>
        <b/>
        <sz val="9"/>
        <rFont val="Arial"/>
        <family val="2"/>
      </rPr>
      <t xml:space="preserve">
</t>
    </r>
    <r>
      <rPr>
        <sz val="8"/>
        <rFont val="Arial"/>
        <family val="2"/>
      </rPr>
      <t>Electricity</t>
    </r>
  </si>
  <si>
    <r>
      <rPr>
        <b/>
        <sz val="10"/>
        <rFont val="Arial"/>
        <family val="2"/>
      </rPr>
      <t>مواد تعبئه وتغليف</t>
    </r>
    <r>
      <rPr>
        <b/>
        <sz val="9"/>
        <rFont val="Arial"/>
        <family val="2"/>
      </rPr>
      <t xml:space="preserve">
</t>
    </r>
    <r>
      <rPr>
        <sz val="8"/>
        <rFont val="Arial"/>
        <family val="2"/>
      </rPr>
      <t>Packing Material</t>
    </r>
  </si>
  <si>
    <r>
      <rPr>
        <b/>
        <sz val="10"/>
        <rFont val="Arial"/>
        <family val="2"/>
      </rPr>
      <t>وقود وزيوت</t>
    </r>
    <r>
      <rPr>
        <b/>
        <sz val="9"/>
        <rFont val="Arial"/>
        <family val="2"/>
      </rPr>
      <t xml:space="preserve">
</t>
    </r>
    <r>
      <rPr>
        <sz val="8"/>
        <rFont val="Arial"/>
        <family val="2"/>
      </rPr>
      <t>Fuels &amp; Oils</t>
    </r>
  </si>
  <si>
    <r>
      <rPr>
        <b/>
        <sz val="10"/>
        <rFont val="Arial"/>
        <family val="2"/>
      </rPr>
      <t>المواد الخام</t>
    </r>
    <r>
      <rPr>
        <b/>
        <sz val="9"/>
        <rFont val="Arial"/>
        <family val="2"/>
      </rPr>
      <t xml:space="preserve">
</t>
    </r>
    <r>
      <rPr>
        <sz val="8"/>
        <rFont val="Arial"/>
        <family val="2"/>
      </rPr>
      <t>Raw Materiel</t>
    </r>
  </si>
  <si>
    <t>تقديرات قيمة المستلزمات الخدمية حسب النشاط الإقتصادي الرئيسي</t>
  </si>
  <si>
    <t>ESTIMATES VALUE OF INTERMEDIATE SERVICES BY MAIN ECONOMIC ACTIVITY</t>
  </si>
  <si>
    <t>Table No. (4) (Value QR. 000)</t>
  </si>
  <si>
    <t>جدول رقم (4) القيمة ألف ريال قطري</t>
  </si>
  <si>
    <r>
      <rPr>
        <b/>
        <sz val="9"/>
        <rFont val="Arial"/>
        <family val="2"/>
      </rPr>
      <t>أخرى - بريد طباعة - دعاية - هاتف</t>
    </r>
    <r>
      <rPr>
        <sz val="7"/>
        <rFont val="Arial"/>
        <family val="2"/>
      </rPr>
      <t xml:space="preserve">
Other Service Expenses (Mail,Publ icity,Tele phone ... etc.</t>
    </r>
  </si>
  <si>
    <r>
      <rPr>
        <b/>
        <sz val="9"/>
        <rFont val="Arial"/>
        <family val="2"/>
      </rPr>
      <t>خسائر بضائع مشتراة بغرض البيع</t>
    </r>
    <r>
      <rPr>
        <sz val="7"/>
        <rFont val="Arial"/>
        <family val="2"/>
      </rPr>
      <t xml:space="preserve">
Losses of Goods for Sale</t>
    </r>
  </si>
  <si>
    <r>
      <rPr>
        <b/>
        <sz val="9"/>
        <rFont val="Arial"/>
        <family val="2"/>
      </rPr>
      <t>تشغيل لدى الغير وخدمات صناعية</t>
    </r>
    <r>
      <rPr>
        <sz val="7"/>
        <rFont val="Arial"/>
        <family val="2"/>
      </rPr>
      <t xml:space="preserve">
Work Done &amp; Industrial Services Rendered By Others</t>
    </r>
  </si>
  <si>
    <r>
      <rPr>
        <b/>
        <sz val="9"/>
        <rFont val="Arial"/>
        <family val="2"/>
      </rPr>
      <t>نقل وانتقالات عامة تشمل مصاريف سفر لمهمات رسمية</t>
    </r>
    <r>
      <rPr>
        <sz val="7"/>
        <rFont val="Arial"/>
        <family val="2"/>
      </rPr>
      <t xml:space="preserve">
Transporta tion (include Travel Expenses for Official Trips)</t>
    </r>
  </si>
  <si>
    <r>
      <rPr>
        <b/>
        <sz val="9"/>
        <rFont val="Arial"/>
        <family val="2"/>
      </rPr>
      <t>صيانة الات ومعـدات</t>
    </r>
    <r>
      <rPr>
        <sz val="7"/>
        <rFont val="Arial"/>
        <family val="2"/>
      </rPr>
      <t xml:space="preserve">
Machinery And Equipment Maintenanc e</t>
    </r>
  </si>
  <si>
    <r>
      <rPr>
        <b/>
        <sz val="9"/>
        <rFont val="Arial"/>
        <family val="2"/>
      </rPr>
      <t>صيانة مبانــي</t>
    </r>
    <r>
      <rPr>
        <sz val="7"/>
        <rFont val="Arial"/>
        <family val="2"/>
      </rPr>
      <t xml:space="preserve">
Building repairs and maintenance</t>
    </r>
  </si>
  <si>
    <r>
      <rPr>
        <b/>
        <sz val="9"/>
        <rFont val="Arial"/>
        <family val="2"/>
      </rPr>
      <t>إيجارات وسائل نقـل</t>
    </r>
    <r>
      <rPr>
        <sz val="7"/>
        <rFont val="Arial"/>
        <family val="2"/>
      </rPr>
      <t xml:space="preserve">
Rents of transportati on equipment</t>
    </r>
  </si>
  <si>
    <r>
      <rPr>
        <b/>
        <sz val="9"/>
        <rFont val="Arial"/>
        <family val="2"/>
      </rPr>
      <t>إيجارات اّلات ومعدات</t>
    </r>
    <r>
      <rPr>
        <sz val="7"/>
        <rFont val="Arial"/>
        <family val="2"/>
      </rPr>
      <t xml:space="preserve">
Rents of machinery and equipment</t>
    </r>
  </si>
  <si>
    <r>
      <rPr>
        <b/>
        <sz val="9"/>
        <rFont val="Arial"/>
        <family val="2"/>
      </rPr>
      <t>إيجارات مباني غير سكنية</t>
    </r>
    <r>
      <rPr>
        <b/>
        <sz val="10"/>
        <rFont val="Arial"/>
        <family val="2"/>
      </rPr>
      <t xml:space="preserve">
</t>
    </r>
    <r>
      <rPr>
        <sz val="7"/>
        <rFont val="Arial"/>
        <family val="2"/>
      </rPr>
      <t>Rents of non- residential buildings(1)</t>
    </r>
  </si>
  <si>
    <t>31</t>
  </si>
  <si>
    <t>تقديرات القيمة المضافة حسب النشاط الإقتصادي الرئيسي</t>
  </si>
  <si>
    <t>ESTIMATES VALUE ADDED BY MAIN ECONOMIC ACTIVITY</t>
  </si>
  <si>
    <t>Table No. (5) (Value QR. 000)</t>
  </si>
  <si>
    <t>جدول رقم (5) القيمة ألف ريال قطري</t>
  </si>
  <si>
    <t>المستلزمات السلعية والخدمية</t>
  </si>
  <si>
    <t>قيمة الإنتاج</t>
  </si>
  <si>
    <t>Intermediate Goods &amp; Services</t>
  </si>
  <si>
    <t>Production Value</t>
  </si>
  <si>
    <t>خدمات</t>
  </si>
  <si>
    <t>سلع</t>
  </si>
  <si>
    <t>إيرادات إخرى</t>
  </si>
  <si>
    <t>منتجات</t>
  </si>
  <si>
    <t>Services</t>
  </si>
  <si>
    <t>Goods</t>
  </si>
  <si>
    <t>Other Revenues</t>
  </si>
  <si>
    <t>Products</t>
  </si>
  <si>
    <t>1071</t>
  </si>
  <si>
    <t>أهم المؤشرات الإقتصادية حسب القطاع و النشاط الإقتصادي الرئيسي</t>
  </si>
  <si>
    <t>MAIN ECONOMIC INDICATORS BY SECTOR &amp; MAIN ECONOMIC ACTIVITY</t>
  </si>
  <si>
    <t>INDUSTRY AND ENERGY STATISTICS (10 EMPLOYEES &amp; MORE)</t>
  </si>
  <si>
    <t>Table No. (6)</t>
  </si>
  <si>
    <t>جدول رقم (6)</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</si>
  <si>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</si>
  <si>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</si>
  <si>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</si>
  <si>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</si>
  <si>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</si>
  <si>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</si>
  <si>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متوسط الأجر السنوي 
ريال قطري</t>
  </si>
  <si>
    <t>Distribution Of Net Value Added
(Value QR. 000)</t>
  </si>
  <si>
    <t xml:space="preserve">Activity
Code </t>
  </si>
  <si>
    <t>فائض التشغيل</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</si>
  <si>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</si>
  <si>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</si>
  <si>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</si>
  <si>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</si>
  <si>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</si>
  <si>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</si>
  <si>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</si>
  <si>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2930</t>
  </si>
  <si>
    <r>
      <rPr>
        <b/>
        <sz val="24"/>
        <rFont val="Arial"/>
        <family val="2"/>
      </rPr>
      <t xml:space="preserve">الفصل الثالث
المنشآت التي تستخدم
(عشرة مشتغلين فأكثر)
</t>
    </r>
    <r>
      <rPr>
        <b/>
        <sz val="16"/>
        <rFont val="Arial"/>
        <family val="2"/>
      </rPr>
      <t>CHAPTER Three
 Establishments employing
(Ten employees and more)</t>
    </r>
  </si>
  <si>
    <t>احصاءت الطاقة والصناعة (منشآت تستخدم10 مشتغلين فأكثر)</t>
  </si>
  <si>
    <t>Table No. (7) (Value QR. 000)</t>
  </si>
  <si>
    <t>جدول رقم (7) القيمة ألف ريال قطري</t>
  </si>
  <si>
    <t>1010</t>
  </si>
  <si>
    <t>1030</t>
  </si>
  <si>
    <t>1050</t>
  </si>
  <si>
    <t>1061</t>
  </si>
  <si>
    <t>1073</t>
  </si>
  <si>
    <t>1079</t>
  </si>
  <si>
    <t>1080</t>
  </si>
  <si>
    <t>1105</t>
  </si>
  <si>
    <t>1106</t>
  </si>
  <si>
    <t>1392</t>
  </si>
  <si>
    <t>1393</t>
  </si>
  <si>
    <t>1411</t>
  </si>
  <si>
    <t>1412</t>
  </si>
  <si>
    <t>تفصيل وخياطة وحياكة الملابس الرجالية والنسائية (محلات تفصيل خياطة الملابس -الخياطون )</t>
  </si>
  <si>
    <t>1430</t>
  </si>
  <si>
    <t>1520</t>
  </si>
  <si>
    <t>1622</t>
  </si>
  <si>
    <t>1702</t>
  </si>
  <si>
    <t>1709</t>
  </si>
  <si>
    <t>1811</t>
  </si>
  <si>
    <t>1820</t>
  </si>
  <si>
    <t>19</t>
  </si>
  <si>
    <t>21</t>
  </si>
  <si>
    <t>2100</t>
  </si>
  <si>
    <t>2211</t>
  </si>
  <si>
    <t>2220</t>
  </si>
  <si>
    <t>2310</t>
  </si>
  <si>
    <t>2394</t>
  </si>
  <si>
    <t>2395</t>
  </si>
  <si>
    <t>2396</t>
  </si>
  <si>
    <t>2399</t>
  </si>
  <si>
    <t>2511</t>
  </si>
  <si>
    <t>2591</t>
  </si>
  <si>
    <t>Forging, pressing, stamping and roll-forming of metal; powder metallurgy</t>
  </si>
  <si>
    <t>2592</t>
  </si>
  <si>
    <t>2599</t>
  </si>
  <si>
    <t>2710</t>
  </si>
  <si>
    <t>Manufacture of electric motors, generators, transformers and electricity distribution and control apparatus</t>
  </si>
  <si>
    <t>2730</t>
  </si>
  <si>
    <t>2740</t>
  </si>
  <si>
    <t>2750</t>
  </si>
  <si>
    <t>2790</t>
  </si>
  <si>
    <t>2810</t>
  </si>
  <si>
    <t>29</t>
  </si>
  <si>
    <t>Manufacture of motor vehicles, trailers and semi- trailers</t>
  </si>
  <si>
    <t>2920</t>
  </si>
  <si>
    <t>30</t>
  </si>
  <si>
    <t>3011</t>
  </si>
  <si>
    <t>3012</t>
  </si>
  <si>
    <t>3100</t>
  </si>
  <si>
    <t>3250</t>
  </si>
  <si>
    <t>3290</t>
  </si>
  <si>
    <t>3311</t>
  </si>
  <si>
    <t>3315</t>
  </si>
  <si>
    <t>35</t>
  </si>
  <si>
    <t>3700</t>
  </si>
  <si>
    <t>3811</t>
  </si>
  <si>
    <t>Collection of non-hazardous waste</t>
  </si>
  <si>
    <t>3821</t>
  </si>
  <si>
    <t>3822</t>
  </si>
  <si>
    <t>3830</t>
  </si>
  <si>
    <t>3900</t>
  </si>
  <si>
    <t>Table No. (8) (Value QR. 000)</t>
  </si>
  <si>
    <t>جدول رقم (8) القيمة ألف ريال قطري</t>
  </si>
  <si>
    <t>Table No. (9) (Value QR. 000)</t>
  </si>
  <si>
    <t>جدول رقم (9) القيمة ألف ريال قطري</t>
  </si>
  <si>
    <t>Table No. (10) (Value QR. 000)</t>
  </si>
  <si>
    <t>جدول رقم (10) القيمة ألف ريال قطري</t>
  </si>
  <si>
    <t>القيمة المضافة الصافية</t>
  </si>
  <si>
    <t>الإهتلاكات</t>
  </si>
  <si>
    <t>القيمة المضافة الإجمالية</t>
  </si>
  <si>
    <t>Net Value Added</t>
  </si>
  <si>
    <t>Depreciat ions</t>
  </si>
  <si>
    <t>Gross Value Added</t>
  </si>
  <si>
    <t>Table No. (11)</t>
  </si>
  <si>
    <t>جدول رقم (11)</t>
  </si>
  <si>
    <r>
      <rPr>
        <b/>
        <sz val="24"/>
        <rFont val="Arial"/>
        <family val="2"/>
      </rPr>
      <t xml:space="preserve">الفصل الرابع
تقديرات نشاط الطاقة والصناعة
(إجمالي الفصلين الثاني والثالث)
</t>
    </r>
    <r>
      <rPr>
        <b/>
        <sz val="16"/>
        <rFont val="Arial"/>
        <family val="2"/>
      </rPr>
      <t>Chapter Four
Estimat of Industry &amp; Energy
(Total of chapters two and three)</t>
    </r>
  </si>
  <si>
    <t>عدد المشتغلين حسب الجنسية و الجنس والنشاط الإقتصادي الرئيسي</t>
  </si>
  <si>
    <t>NUMBER OF EMPLOYEES BY SEX, NATIONALITY &amp; MAIN ECONOMIC ACTIVITY</t>
  </si>
  <si>
    <t>Table No. (12)</t>
  </si>
  <si>
    <t>جدول رقم (12)</t>
  </si>
  <si>
    <t>إناث</t>
  </si>
  <si>
    <t>ذكور</t>
  </si>
  <si>
    <t>Females</t>
  </si>
  <si>
    <t>Males</t>
  </si>
  <si>
    <t>Manufacture of bodies (coachwork) for motor vehicles; manufacture of trailers and semi- trailers</t>
  </si>
  <si>
    <t>Table No. (13) (Value QR. 000)</t>
  </si>
  <si>
    <t>جدول رقم (23) القيمة ألف ريال قطري</t>
  </si>
  <si>
    <t>عدد المشتغلين وتقديرات تعويضات العاملين حسب المهنة والجنس</t>
  </si>
  <si>
    <t>NUMBER OF EMPLOYEES &amp; ESTIMATES OF COMPENSATION OF EMPLOYEES BY  OCCUPATION &amp; SEX</t>
  </si>
  <si>
    <t>Table No. (14) (Value QR. 000)</t>
  </si>
  <si>
    <t>جدول رقم (14) القيمة ألف ريال قطري</t>
  </si>
  <si>
    <t>Occupation</t>
  </si>
  <si>
    <t>Sex</t>
  </si>
  <si>
    <t>التعويضات</t>
  </si>
  <si>
    <t>الجنس</t>
  </si>
  <si>
    <t>المهن</t>
  </si>
  <si>
    <t>Compensation</t>
  </si>
  <si>
    <t>Working proprietors with payment</t>
  </si>
  <si>
    <t>Male</t>
  </si>
  <si>
    <t>ذكر</t>
  </si>
  <si>
    <t>اصحاب عمل يعملون بالمنشأة بأجر</t>
  </si>
  <si>
    <t>Female</t>
  </si>
  <si>
    <t>انثى</t>
  </si>
  <si>
    <t>Working proprietors without payment</t>
  </si>
  <si>
    <t>اصحاب عمل يعملون بالمنشأة بدون اجر</t>
  </si>
  <si>
    <t>Managers</t>
  </si>
  <si>
    <t>مديرون</t>
  </si>
  <si>
    <t>Administrators</t>
  </si>
  <si>
    <t>اداريون</t>
  </si>
  <si>
    <r>
      <rPr>
        <sz val="8"/>
        <rFont val="Arial"/>
        <family val="2"/>
      </rPr>
      <t xml:space="preserve">Specialist and Technicians </t>
    </r>
    <r>
      <rPr>
        <b/>
        <sz val="9"/>
        <rFont val="Arial"/>
        <family val="2"/>
      </rPr>
      <t>(engineers, technicians,accountants, purchases and sales staff...etc)</t>
    </r>
  </si>
  <si>
    <t>اخصائيون وفنيون مهندسون وفنيون ومحاسبون و موظفو مشتريات ومبيعات</t>
  </si>
  <si>
    <t>Clerks</t>
  </si>
  <si>
    <t>كتبـــه</t>
  </si>
  <si>
    <t>Production &amp; Operations Supervisors</t>
  </si>
  <si>
    <t>مشرفو الانتاج والتشغيل</t>
  </si>
  <si>
    <t>Production and related workers</t>
  </si>
  <si>
    <t>عمال الانتاج والتشغيل</t>
  </si>
  <si>
    <t>Services workers and others</t>
  </si>
  <si>
    <t>عمال خدمات واّخرون</t>
  </si>
  <si>
    <t>Table No. (15) (Value QR. 000)</t>
  </si>
  <si>
    <t>جدول رقم (15) القيمة ألف ريال قطري</t>
  </si>
  <si>
    <t>Table No. (16) (Value QR. 000)</t>
  </si>
  <si>
    <t>جدول رقم (16) القيمة ألف ريال قطري</t>
  </si>
  <si>
    <t>Table No. (17) (Value QR. 000)</t>
  </si>
  <si>
    <t>جدول رقم (17) القيمة ألف ريال قطري</t>
  </si>
  <si>
    <r>
      <rPr>
        <b/>
        <sz val="10"/>
        <rFont val="Arial"/>
        <family val="2"/>
      </rPr>
      <t xml:space="preserve">رمز النشاط
</t>
    </r>
    <r>
      <rPr>
        <sz val="8"/>
        <rFont val="Arial"/>
        <family val="2"/>
      </rPr>
      <t>Activity Code</t>
    </r>
  </si>
  <si>
    <t>Table No (18)</t>
  </si>
  <si>
    <t>جدول رقم (18)</t>
  </si>
  <si>
    <t>Manufacture of domestic appliances</t>
  </si>
  <si>
    <r>
      <rPr>
        <b/>
        <sz val="8"/>
        <rFont val="Arial"/>
        <family val="2"/>
      </rPr>
      <t xml:space="preserve">رمز النشاط
</t>
    </r>
    <r>
      <rPr>
        <sz val="8"/>
        <rFont val="Arial"/>
        <family val="2"/>
      </rPr>
      <t>Activity Code</t>
    </r>
  </si>
  <si>
    <r>
      <rPr>
        <b/>
        <sz val="10"/>
        <rFont val="Arial"/>
        <family val="2"/>
      </rPr>
      <t>المجموع</t>
    </r>
    <r>
      <rPr>
        <b/>
        <sz val="12"/>
        <rFont val="Arial"/>
        <family val="2"/>
      </rPr>
      <t xml:space="preserve">
</t>
    </r>
    <r>
      <rPr>
        <sz val="8"/>
        <rFont val="Arial"/>
        <family val="2"/>
      </rPr>
      <t>Total</t>
    </r>
  </si>
  <si>
    <r>
      <rPr>
        <b/>
        <sz val="10"/>
        <rFont val="Arial"/>
        <family val="2"/>
      </rPr>
      <t>رمز النشاط</t>
    </r>
    <r>
      <rPr>
        <b/>
        <sz val="8"/>
        <rFont val="Arial"/>
        <family val="2"/>
      </rPr>
      <t xml:space="preserve">
</t>
    </r>
    <r>
      <rPr>
        <sz val="8"/>
        <rFont val="Arial"/>
        <family val="2"/>
      </rPr>
      <t>Activity Code</t>
    </r>
  </si>
  <si>
    <r>
      <rPr>
        <b/>
        <sz val="10"/>
        <rFont val="Arial"/>
        <family val="2"/>
      </rPr>
      <t>المجموع</t>
    </r>
    <r>
      <rPr>
        <b/>
        <sz val="9"/>
        <rFont val="Arial"/>
        <family val="2"/>
      </rPr>
      <t xml:space="preserve">
</t>
    </r>
    <r>
      <rPr>
        <b/>
        <sz val="8"/>
        <rFont val="Arial"/>
        <family val="2"/>
      </rPr>
      <t>Total</t>
    </r>
  </si>
  <si>
    <r>
      <rPr>
        <b/>
        <sz val="10"/>
        <rFont val="Arial"/>
        <family val="2"/>
      </rPr>
      <t>مواد سلعيه أخــرى</t>
    </r>
    <r>
      <rPr>
        <b/>
        <sz val="9"/>
        <rFont val="Arial"/>
        <family val="2"/>
      </rPr>
      <t xml:space="preserve">
</t>
    </r>
    <r>
      <rPr>
        <sz val="8"/>
        <rFont val="Arial"/>
        <family val="2"/>
      </rPr>
      <t>Other goods</t>
    </r>
  </si>
  <si>
    <r>
      <rPr>
        <b/>
        <sz val="10"/>
        <rFont val="Arial"/>
        <family val="2"/>
      </rPr>
      <t>أدوات كتابية وقرطاسية ومطبوعات</t>
    </r>
    <r>
      <rPr>
        <b/>
        <sz val="9"/>
        <rFont val="Arial"/>
        <family val="2"/>
      </rPr>
      <t xml:space="preserve">
</t>
    </r>
    <r>
      <rPr>
        <sz val="8"/>
        <rFont val="Arial"/>
        <family val="2"/>
      </rPr>
      <t>Stationery and Printed matters</t>
    </r>
  </si>
  <si>
    <r>
      <rPr>
        <b/>
        <sz val="10"/>
        <rFont val="Arial"/>
        <family val="2"/>
      </rPr>
      <t>قطع غيار وعدد وأدوات مستهلكه</t>
    </r>
    <r>
      <rPr>
        <b/>
        <sz val="9"/>
        <rFont val="Arial"/>
        <family val="2"/>
      </rPr>
      <t xml:space="preserve">
</t>
    </r>
    <r>
      <rPr>
        <sz val="8"/>
        <rFont val="Arial"/>
        <family val="2"/>
      </rPr>
      <t>Spare Parts and Consumable tools</t>
    </r>
  </si>
  <si>
    <r>
      <rPr>
        <b/>
        <sz val="10"/>
        <rFont val="Arial"/>
        <family val="2"/>
      </rPr>
      <t>مــاء</t>
    </r>
    <r>
      <rPr>
        <b/>
        <sz val="9"/>
        <rFont val="Arial"/>
        <family val="2"/>
      </rPr>
      <t xml:space="preserve">
</t>
    </r>
    <r>
      <rPr>
        <sz val="8"/>
        <rFont val="Arial"/>
        <family val="2"/>
      </rPr>
      <t>Water</t>
    </r>
  </si>
  <si>
    <r>
      <rPr>
        <b/>
        <sz val="10"/>
        <rFont val="Arial"/>
        <family val="2"/>
      </rPr>
      <t>كهرباء</t>
    </r>
    <r>
      <rPr>
        <b/>
        <sz val="9"/>
        <rFont val="Arial"/>
        <family val="2"/>
      </rPr>
      <t xml:space="preserve">
</t>
    </r>
    <r>
      <rPr>
        <sz val="8"/>
        <rFont val="Arial"/>
        <family val="2"/>
      </rPr>
      <t>Electricity</t>
    </r>
  </si>
  <si>
    <r>
      <rPr>
        <b/>
        <sz val="10"/>
        <rFont val="Arial"/>
        <family val="2"/>
      </rPr>
      <t>مواد تعبئه وتغليف</t>
    </r>
    <r>
      <rPr>
        <b/>
        <sz val="9"/>
        <rFont val="Arial"/>
        <family val="2"/>
      </rPr>
      <t xml:space="preserve">
</t>
    </r>
    <r>
      <rPr>
        <sz val="8"/>
        <rFont val="Arial"/>
        <family val="2"/>
      </rPr>
      <t>Packing Material</t>
    </r>
  </si>
  <si>
    <r>
      <rPr>
        <b/>
        <sz val="10"/>
        <rFont val="Arial"/>
        <family val="2"/>
      </rPr>
      <t>وقود وزيوت</t>
    </r>
    <r>
      <rPr>
        <b/>
        <sz val="9"/>
        <rFont val="Arial"/>
        <family val="2"/>
      </rPr>
      <t xml:space="preserve">
</t>
    </r>
    <r>
      <rPr>
        <sz val="8"/>
        <rFont val="Arial"/>
        <family val="2"/>
      </rPr>
      <t>Fuels &amp; Oils</t>
    </r>
  </si>
  <si>
    <r>
      <rPr>
        <b/>
        <sz val="10"/>
        <rFont val="Arial"/>
        <family val="2"/>
      </rPr>
      <t>المواد الخام</t>
    </r>
    <r>
      <rPr>
        <b/>
        <sz val="9"/>
        <rFont val="Arial"/>
        <family val="2"/>
      </rPr>
      <t xml:space="preserve">
</t>
    </r>
    <r>
      <rPr>
        <sz val="8"/>
        <rFont val="Arial"/>
        <family val="2"/>
      </rPr>
      <t>Raw Materiel</t>
    </r>
  </si>
  <si>
    <r>
      <rPr>
        <b/>
        <sz val="9"/>
        <rFont val="Arial"/>
        <family val="2"/>
      </rPr>
      <t>أخرى - بريد طباعة - دعاية - هاتف</t>
    </r>
    <r>
      <rPr>
        <sz val="7"/>
        <rFont val="Arial"/>
        <family val="2"/>
      </rPr>
      <t xml:space="preserve">
Other Service Expenses (Mail,Publ icity,Tele phone ... etc.</t>
    </r>
  </si>
  <si>
    <r>
      <rPr>
        <b/>
        <sz val="9"/>
        <rFont val="Arial"/>
        <family val="2"/>
      </rPr>
      <t>خسائر بضائع مشتراة بغرض البيع</t>
    </r>
    <r>
      <rPr>
        <sz val="7"/>
        <rFont val="Arial"/>
        <family val="2"/>
      </rPr>
      <t xml:space="preserve">
Losses of Goods for Sale</t>
    </r>
  </si>
  <si>
    <r>
      <rPr>
        <b/>
        <sz val="9"/>
        <rFont val="Arial"/>
        <family val="2"/>
      </rPr>
      <t>تشغيل لدى الغير وخدمات صناعية</t>
    </r>
    <r>
      <rPr>
        <sz val="7"/>
        <rFont val="Arial"/>
        <family val="2"/>
      </rPr>
      <t xml:space="preserve">
Work Done &amp; Industrial Services Rendered By Others</t>
    </r>
  </si>
  <si>
    <r>
      <rPr>
        <b/>
        <sz val="9"/>
        <rFont val="Arial"/>
        <family val="2"/>
      </rPr>
      <t>نقل وانتقالات عامة تشمل مصاريف سفر لمهمات رسمية</t>
    </r>
    <r>
      <rPr>
        <sz val="7"/>
        <rFont val="Arial"/>
        <family val="2"/>
      </rPr>
      <t xml:space="preserve">
Transporta tion (include Travel Expenses for Official Trips)</t>
    </r>
  </si>
  <si>
    <r>
      <rPr>
        <b/>
        <sz val="9"/>
        <rFont val="Arial"/>
        <family val="2"/>
      </rPr>
      <t>صيانة الات ومعـدات</t>
    </r>
    <r>
      <rPr>
        <sz val="7"/>
        <rFont val="Arial"/>
        <family val="2"/>
      </rPr>
      <t xml:space="preserve">
Machinery And Equipment Maintenanc e</t>
    </r>
  </si>
  <si>
    <r>
      <rPr>
        <b/>
        <sz val="9"/>
        <rFont val="Arial"/>
        <family val="2"/>
      </rPr>
      <t>صيانة مبانــي</t>
    </r>
    <r>
      <rPr>
        <sz val="7"/>
        <rFont val="Arial"/>
        <family val="2"/>
      </rPr>
      <t xml:space="preserve">
Building repairs and maintenance</t>
    </r>
  </si>
  <si>
    <r>
      <rPr>
        <b/>
        <sz val="9"/>
        <rFont val="Arial"/>
        <family val="2"/>
      </rPr>
      <t>إيجارات وسائل نقـل</t>
    </r>
    <r>
      <rPr>
        <sz val="7"/>
        <rFont val="Arial"/>
        <family val="2"/>
      </rPr>
      <t xml:space="preserve">
Rents of transportati on equipment</t>
    </r>
  </si>
  <si>
    <r>
      <rPr>
        <b/>
        <sz val="9"/>
        <rFont val="Arial"/>
        <family val="2"/>
      </rPr>
      <t>إيجارات اّلات ومعدات</t>
    </r>
    <r>
      <rPr>
        <sz val="7"/>
        <rFont val="Arial"/>
        <family val="2"/>
      </rPr>
      <t xml:space="preserve">
Rents of machinery and equipment</t>
    </r>
  </si>
  <si>
    <r>
      <rPr>
        <b/>
        <sz val="9"/>
        <rFont val="Arial"/>
        <family val="2"/>
      </rPr>
      <t>إيجارات مباني غير سكنية</t>
    </r>
    <r>
      <rPr>
        <b/>
        <sz val="10"/>
        <rFont val="Arial"/>
        <family val="2"/>
      </rPr>
      <t xml:space="preserve">
</t>
    </r>
    <r>
      <rPr>
        <sz val="7"/>
        <rFont val="Arial"/>
        <family val="2"/>
      </rPr>
      <t>Rents of non- residential buildings(1)</t>
    </r>
  </si>
  <si>
    <r>
      <rPr>
        <b/>
        <sz val="10"/>
        <rFont val="Arial"/>
        <family val="2"/>
      </rPr>
      <t>القيمة المضافة الصافية</t>
    </r>
    <r>
      <rPr>
        <b/>
        <sz val="8"/>
        <rFont val="Arial"/>
        <family val="2"/>
      </rPr>
      <t xml:space="preserve">
Net Value Added</t>
    </r>
  </si>
  <si>
    <r>
      <rPr>
        <b/>
        <sz val="10"/>
        <rFont val="Arial"/>
        <family val="2"/>
      </rPr>
      <t>الإهتلاكات</t>
    </r>
    <r>
      <rPr>
        <b/>
        <sz val="8"/>
        <rFont val="Arial"/>
        <family val="2"/>
      </rPr>
      <t xml:space="preserve">
Depreciat ions</t>
    </r>
  </si>
  <si>
    <r>
      <rPr>
        <b/>
        <sz val="10"/>
        <rFont val="Arial"/>
        <family val="2"/>
      </rPr>
      <t>القيمة المضافة الإجمالية</t>
    </r>
    <r>
      <rPr>
        <b/>
        <sz val="8"/>
        <rFont val="Arial"/>
        <family val="2"/>
      </rPr>
      <t xml:space="preserve">
Gross Value Added</t>
    </r>
  </si>
  <si>
    <t>Manufacture of knitted and crocheted apparel</t>
  </si>
  <si>
    <t>ويرحب الجهاز بأية ملاحظات وإقتراحات من شأنها تحسين مضمون هذه النشرة.</t>
  </si>
  <si>
    <r>
      <t>The Authority as well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</si>
  <si>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The Authority welcomes any remarks and suggestions that could improve contents of this bulletin.</t>
  </si>
  <si>
    <r>
      <rPr>
        <b/>
        <sz val="11"/>
        <color indexed="8"/>
        <rFont val="Arial Black"/>
        <family val="2"/>
      </rPr>
      <t xml:space="preserve">State of Qatar
</t>
    </r>
    <r>
      <rPr>
        <b/>
        <sz val="10"/>
        <color indexed="8"/>
        <rFont val="Arial Black"/>
        <family val="2"/>
      </rPr>
      <t xml:space="preserve">Planning and Statistic Authority
</t>
    </r>
    <r>
      <rPr>
        <b/>
        <sz val="10"/>
        <color indexed="8"/>
        <rFont val="Mangal"/>
        <family val="1"/>
      </rPr>
      <t xml:space="preserve"> Statistics Department</t>
    </r>
  </si>
  <si>
    <r>
      <rPr>
        <b/>
        <sz val="12"/>
        <color indexed="8"/>
        <rFont val="Bader"/>
        <charset val="178"/>
      </rPr>
      <t>دولـــــــــــة قــطــــــــــر
جهاز التخطيط والإحصاء</t>
    </r>
    <r>
      <rPr>
        <b/>
        <sz val="16"/>
        <color indexed="8"/>
        <rFont val="Arial"/>
        <family val="2"/>
      </rPr>
      <t xml:space="preserve">
</t>
    </r>
    <r>
      <rPr>
        <b/>
        <sz val="12"/>
        <color indexed="8"/>
        <rFont val="Times New Roman"/>
        <family val="1"/>
      </rPr>
      <t>إدارة الإحصاءات</t>
    </r>
  </si>
  <si>
    <t>جدول رقم (13)القيمة ألف ريال قطري</t>
  </si>
  <si>
    <r>
      <t xml:space="preserve">Dr. Saleh Bin Mohammed Al-Nabit
</t>
    </r>
    <r>
      <rPr>
        <sz val="10"/>
        <color theme="1"/>
        <rFont val="Arial Black"/>
        <family val="2"/>
      </rPr>
      <t>President , Planning &amp; Statistics</t>
    </r>
    <r>
      <rPr>
        <sz val="11"/>
        <color theme="1"/>
        <rFont val="Arial Black"/>
        <family val="2"/>
      </rPr>
      <t xml:space="preserve"> </t>
    </r>
    <r>
      <rPr>
        <sz val="10"/>
        <color theme="1"/>
        <rFont val="Arial Black"/>
        <family val="2"/>
      </rPr>
      <t>Authority</t>
    </r>
  </si>
  <si>
    <r>
      <rPr>
        <b/>
        <sz val="14"/>
        <color theme="1"/>
        <rFont val="Sultan bold"/>
        <charset val="178"/>
      </rPr>
      <t>د. صالح بن محمد النابت</t>
    </r>
    <r>
      <rPr>
        <sz val="16"/>
        <color theme="1"/>
        <rFont val="Sultan bold"/>
        <charset val="178"/>
      </rPr>
      <t xml:space="preserve">
</t>
    </r>
    <r>
      <rPr>
        <b/>
        <sz val="16"/>
        <color theme="1"/>
        <rFont val="Sultan bold"/>
        <charset val="178"/>
      </rPr>
      <t>رئيس جهاز التخطيط والإحصاء</t>
    </r>
  </si>
  <si>
    <t>كما يسر الجهاز أن يتقدم بالشكر الجزيل لمسئولي المنشآت من مؤسسات وشركات لتعاونهم ومساهمتهم في إصدار هذه النشرة.</t>
  </si>
  <si>
    <t>جمع النفايات غير الخطرة</t>
  </si>
  <si>
    <t>3314</t>
  </si>
  <si>
    <t>صنع الأجهزة الكهربائية المنزلية</t>
  </si>
  <si>
    <t>صُنع الملبوسات من التريكو والكروشيه</t>
  </si>
  <si>
    <t>تجهيز وحفظ السمك والقشريات والرخويات</t>
  </si>
  <si>
    <t>Processing and preserving of fish, crustaceans and molluscs</t>
  </si>
  <si>
    <t>1020</t>
  </si>
  <si>
    <t>1040</t>
  </si>
  <si>
    <t>64783</t>
  </si>
  <si>
    <t>49479</t>
  </si>
  <si>
    <t>106302</t>
  </si>
  <si>
    <t>150507</t>
  </si>
  <si>
    <t>15.24</t>
  </si>
  <si>
    <t>14.13</t>
  </si>
  <si>
    <t>41267</t>
  </si>
  <si>
    <t>61689</t>
  </si>
  <si>
    <t>3410</t>
  </si>
  <si>
    <t>388130</t>
  </si>
  <si>
    <t>638900</t>
  </si>
  <si>
    <t>25.04</t>
  </si>
  <si>
    <t>14.21</t>
  </si>
  <si>
    <t>119957</t>
  </si>
  <si>
    <t>26580</t>
  </si>
  <si>
    <t>15477</t>
  </si>
  <si>
    <t>200119</t>
  </si>
  <si>
    <t>269049</t>
  </si>
  <si>
    <t>20.11</t>
  </si>
  <si>
    <t>5.51</t>
  </si>
  <si>
    <t>63691</t>
  </si>
  <si>
    <t>38764</t>
  </si>
  <si>
    <t>12401</t>
  </si>
  <si>
    <t>348876</t>
  </si>
  <si>
    <t>602164</t>
  </si>
  <si>
    <t>8.30</t>
  </si>
  <si>
    <t>33.76</t>
  </si>
  <si>
    <t>77023</t>
  </si>
  <si>
    <t>90864</t>
  </si>
  <si>
    <t>13797</t>
  </si>
  <si>
    <t>334542</t>
  </si>
  <si>
    <t>396457</t>
  </si>
  <si>
    <t>6.32</t>
  </si>
  <si>
    <t>9.29</t>
  </si>
  <si>
    <t>56955</t>
  </si>
  <si>
    <t>311948816</t>
  </si>
  <si>
    <t>21458733</t>
  </si>
  <si>
    <t>2265545</t>
  </si>
  <si>
    <t>3084866</t>
  </si>
  <si>
    <t>4.80</t>
  </si>
  <si>
    <t>21.76</t>
  </si>
  <si>
    <t>138320</t>
  </si>
  <si>
    <t>(1) Includes Wages, Salaries, Payments in-kind &amp; remuneration of board of directors.</t>
  </si>
  <si>
    <t>(1) يشمل الأجور و الرواتب و المزايا العينية و مكافآت مجلس الإدارة.</t>
  </si>
  <si>
    <t>Manufacture of vegetable and animal oils and fats</t>
  </si>
  <si>
    <t>صُنع الزيوت والدهون النباتية والحيوانية</t>
  </si>
  <si>
    <t>2019</t>
  </si>
  <si>
    <r>
      <rPr>
        <b/>
        <sz val="20"/>
        <color indexed="8"/>
        <rFont val="Arial"/>
        <family val="2"/>
      </rPr>
      <t>العدد 38</t>
    </r>
    <r>
      <rPr>
        <b/>
        <sz val="16"/>
        <color indexed="8"/>
        <rFont val="Arial"/>
        <family val="2"/>
      </rPr>
      <t xml:space="preserve">
38</t>
    </r>
    <r>
      <rPr>
        <b/>
        <vertAlign val="superscript"/>
        <sz val="16"/>
        <color indexed="8"/>
        <rFont val="Arial"/>
        <family val="2"/>
      </rPr>
      <t>th</t>
    </r>
    <r>
      <rPr>
        <b/>
        <sz val="16"/>
        <color indexed="8"/>
        <rFont val="Arial"/>
        <family val="2"/>
      </rPr>
      <t xml:space="preserve"> Issue</t>
    </r>
  </si>
  <si>
    <r>
      <rPr>
        <b/>
        <sz val="24"/>
        <color indexed="8"/>
        <rFont val="Arial"/>
        <family val="2"/>
      </rPr>
      <t>النشرة السنوية</t>
    </r>
    <r>
      <rPr>
        <b/>
        <sz val="20"/>
        <color indexed="8"/>
        <rFont val="Arial"/>
        <family val="2"/>
      </rPr>
      <t xml:space="preserve">
</t>
    </r>
    <r>
      <rPr>
        <b/>
        <sz val="24"/>
        <color indexed="8"/>
        <rFont val="Arial"/>
        <family val="2"/>
      </rPr>
      <t>لإحصاءات الطاقة والصناعة</t>
    </r>
    <r>
      <rPr>
        <b/>
        <sz val="20"/>
        <color indexed="8"/>
        <rFont val="Arial"/>
        <family val="2"/>
      </rPr>
      <t xml:space="preserve">
</t>
    </r>
    <r>
      <rPr>
        <b/>
        <sz val="18"/>
        <color indexed="8"/>
        <rFont val="Arial"/>
        <family val="2"/>
      </rPr>
      <t xml:space="preserve">The Annual Bulletin
of Industry &amp; Energy Statistics
</t>
    </r>
    <r>
      <rPr>
        <b/>
        <sz val="20"/>
        <color indexed="8"/>
        <rFont val="Arial"/>
        <family val="2"/>
      </rPr>
      <t>2019</t>
    </r>
  </si>
  <si>
    <t xml:space="preserve">يسر جهاز التخطيط والإحصاء أن يقدم هذا العدد من النشرة السنوية لإحصاءات الطاقة والصناعة 2019 ضمن سلسلة نشراتها التخصصية المختلفة، وذلك في إطار خطة الجهاز الطموحة والمتوازنة في توفير وتطوير الإحصاءات الإقتصادية.
</t>
  </si>
  <si>
    <t>Planning &amp; Statistics Authority is pleased to present the annual bulletin of Energy and Industry Statisticl, 2019 as part of its series of bulletins within the framework of the Authority ambitious and balanced plan in providing and developing economic statistics.</t>
  </si>
  <si>
    <t>Number of establishments and employees by size of establishment and main economic activity 2019</t>
  </si>
  <si>
    <t>عدد المنشآت والمشتغلين حسب حجم المنشأة والنشاط الاقتصادي الرئيسي 2019</t>
  </si>
  <si>
    <t xml:space="preserve">No of employees by nationality, sex and main economic activity 2019 </t>
  </si>
  <si>
    <t xml:space="preserve">عدد المشتغلين حسب الجنسية والجنس والنشاط الاقتصادي الرئيسي 2019 </t>
  </si>
  <si>
    <t xml:space="preserve">Estimates of value of intermediate goods by main economic activity 2019 </t>
  </si>
  <si>
    <t xml:space="preserve">تقديرات قيمة المستلزمات السلعية حسب النشاط الاقتصادي 2019 </t>
  </si>
  <si>
    <t>Estimates of value of intermediate services by main economic activity 2019</t>
  </si>
  <si>
    <t>تقديرات قيمة المستلزمات الخدمية حسب النشاط الاقتصادي 2019</t>
  </si>
  <si>
    <t xml:space="preserve">Estimates of Value added by main economic activity  2019 </t>
  </si>
  <si>
    <t xml:space="preserve">تقديرات القيمة المضافة حسب النشاط الاقتصادي الرئيسي 2019 </t>
  </si>
  <si>
    <t xml:space="preserve">Main economic indicators by sector and main economic activity 2019 </t>
  </si>
  <si>
    <t xml:space="preserve">أهم المؤشرات الاقتصادية حسب القطاع والنشاط الاقتصادي الرئيسي 2019 </t>
  </si>
  <si>
    <t xml:space="preserve">No of employees &amp; compensation of employees by nationality &amp; main economic activity  2019 </t>
  </si>
  <si>
    <t xml:space="preserve">عدد المشتغلين وتقديرات تعويضات العاملين حسب الجنسية والنشاط الاقتصادي الرئيسي 2019 </t>
  </si>
  <si>
    <t>No of employees and estimates of compensation of employees by occupation &amp; sex 2019</t>
  </si>
  <si>
    <t>عدد المشتغلين وتقديرات تعويضات العاملين حسب المهنة والجنس 2019</t>
  </si>
  <si>
    <t>تقديرات القيمة المضافة حسب النشاط الإقتصادي الرئيسي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</si>
</sst>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_-* #,##0.00\-;_-* &quot;-&quot;??_-;_-@_-"/>
    <numFmt numFmtId="165" formatCode="0_ "/>
    <numFmt numFmtId="166" formatCode="0.0_ "/>
    <numFmt numFmtId="167" formatCode="_(* #,##0.0_);_(* \(#,##0.0\);_(* &quot;-&quot;??_);_(@_)"/>
  </numFmts>
  <fonts count="118">
    <font>
      <sz val="12"/>
      <name val="Arial"/>
      <charset val="178"/>
    </font>
    <font>
      <sz val="10"/>
      <name val="Arial"/>
      <family val="2"/>
    </font>
    <font>
      <b/>
      <sz val="24"/>
      <name val="Arial"/>
      <family val="2"/>
    </font>
    <font>
      <sz val="10"/>
      <name val="Calibri"/>
      <family val="2"/>
      <scheme val="minor"/>
    </font>
    <font>
      <sz val="8"/>
      <name val="Arial"/>
      <family val="2"/>
    </font>
    <font>
      <b/>
      <sz val="12"/>
      <name val="Arial"/>
      <family val="2"/>
    </font>
    <font>
      <b/>
      <sz val="11"/>
      <color indexed="25"/>
      <name val="Arial"/>
      <family val="2"/>
    </font>
    <font>
      <b/>
      <sz val="16"/>
      <name val="Arial"/>
      <family val="2"/>
    </font>
    <font>
      <b/>
      <sz val="10"/>
      <name val="Arial"/>
      <family val="2"/>
    </font>
    <font>
      <b/>
      <sz val="8"/>
      <name val="Arial"/>
      <family val="2"/>
    </font>
    <font>
      <sz val="7"/>
      <name val="Arial"/>
      <family val="2"/>
    </font>
    <font>
      <b/>
      <sz val="11"/>
      <color indexed="8"/>
      <name val="Arial"/>
      <family val="2"/>
    </font>
    <font>
      <b/>
      <sz val="9"/>
      <color indexed="8"/>
      <name val="Arial"/>
      <family val="2"/>
    </font>
    <font>
      <b/>
      <sz val="10"/>
      <color indexed="8"/>
      <name val="Arial"/>
      <family val="2"/>
    </font>
    <font>
      <sz val="10"/>
      <color indexed="8"/>
      <name val="Arial"/>
      <family val="2"/>
    </font>
    <font>
      <sz val="9"/>
      <color indexed="8"/>
      <name val="Arial"/>
      <family val="2"/>
    </font>
    <font>
      <b/>
      <sz val="12"/>
      <color indexed="8"/>
      <name val="Arial"/>
      <family val="2"/>
    </font>
    <font>
      <sz val="11"/>
      <color indexed="8"/>
      <name val="Arial"/>
      <family val="2"/>
    </font>
    <font>
      <sz val="12"/>
      <name val="Arial"/>
      <family val="2"/>
    </font>
    <font>
      <b/>
      <sz val="8"/>
      <color indexed="8"/>
      <name val="Arial"/>
      <family val="2"/>
    </font>
    <font>
      <b/>
      <sz val="7"/>
      <name val="Arial"/>
      <family val="2"/>
    </font>
    <font>
      <sz val="16"/>
      <name val="Arial"/>
      <family val="2"/>
    </font>
    <font>
      <b/>
      <sz val="9"/>
      <name val="Arial"/>
      <family val="2"/>
    </font>
    <font>
      <b/>
      <sz val="14"/>
      <name val="Arial"/>
      <family val="2"/>
    </font>
    <font>
      <sz val="12"/>
      <color indexed="10"/>
      <name val="Arial"/>
      <family val="2"/>
    </font>
    <font>
      <b/>
      <sz val="9"/>
      <name val="Courier New"/>
      <family val="3"/>
    </font>
    <font>
      <sz val="9"/>
      <name val="Arial"/>
      <family val="2"/>
    </font>
    <font>
      <b/>
      <sz val="11"/>
      <name val="Arial"/>
      <family val="2"/>
    </font>
    <font>
      <b/>
      <sz val="11"/>
      <color rgb="FF000000"/>
      <name val="Arial"/>
      <family val="2"/>
    </font>
    <font>
      <b/>
      <sz val="9"/>
      <color rgb="FF000000"/>
      <name val="Arial"/>
      <family val="2"/>
    </font>
    <font>
      <sz val="9"/>
      <color rgb="FF000000"/>
      <name val="Arial"/>
      <family val="2"/>
    </font>
    <font>
      <sz val="14"/>
      <color rgb="FFC00000"/>
      <name val="Arial"/>
      <family val="2"/>
    </font>
    <font>
      <sz val="14"/>
      <color rgb="FFFF0000"/>
      <name val="Arial"/>
      <family val="2"/>
    </font>
    <font>
      <sz val="14"/>
      <name val="Arial"/>
      <family val="2"/>
    </font>
    <font>
      <b/>
      <sz val="14"/>
      <color indexed="8"/>
      <name val="Arial"/>
      <family val="2"/>
    </font>
    <font>
      <sz val="8"/>
      <color indexed="8"/>
      <name val="Arial"/>
      <family val="2"/>
    </font>
    <font>
      <sz val="11"/>
      <name val="Arial"/>
      <family val="2"/>
    </font>
    <font>
      <sz val="11"/>
      <color theme="1"/>
      <name val="Arial"/>
      <family val="2"/>
    </font>
    <font>
      <sz val="18"/>
      <color theme="1"/>
      <name val="Arial"/>
      <family val="2"/>
    </font>
    <font>
      <b/>
      <sz val="14"/>
      <color theme="1"/>
      <name val="Arial"/>
      <family val="2"/>
    </font>
    <font>
      <b/>
      <sz val="18"/>
      <color theme="1"/>
      <name val="Arial"/>
      <family val="2"/>
    </font>
    <font>
      <b/>
      <sz val="12"/>
      <color theme="1"/>
      <name val="Arial"/>
      <family val="2"/>
    </font>
    <font>
      <b/>
      <sz val="16"/>
      <color theme="1"/>
      <name val="Arial"/>
      <family val="2"/>
    </font>
    <font>
      <sz val="14"/>
      <color theme="1"/>
      <name val="Arial"/>
      <family val="2"/>
    </font>
    <font>
      <b/>
      <sz val="11"/>
      <color theme="1"/>
      <name val="Arial"/>
      <family val="2"/>
    </font>
    <font>
      <sz val="16"/>
      <color theme="1"/>
      <name val="Arial"/>
      <family val="2"/>
    </font>
    <font>
      <b/>
      <sz val="18"/>
      <color indexed="8"/>
      <name val="Arial"/>
      <family val="2"/>
    </font>
    <font>
      <sz val="12"/>
      <color indexed="8"/>
      <name val="Arial"/>
      <family val="2"/>
    </font>
    <font>
      <sz val="18"/>
      <color indexed="8"/>
      <name val="Arial"/>
      <family val="2"/>
    </font>
    <font>
      <b/>
      <u/>
      <sz val="12"/>
      <color indexed="12"/>
      <name val="Arial"/>
      <family val="2"/>
    </font>
    <font>
      <sz val="16"/>
      <color indexed="8"/>
      <name val="Arial"/>
      <family val="2"/>
    </font>
    <font>
      <b/>
      <i/>
      <sz val="12"/>
      <color indexed="8"/>
      <name val="Arial"/>
      <family val="2"/>
    </font>
    <font>
      <b/>
      <i/>
      <sz val="16"/>
      <color indexed="8"/>
      <name val="Arial"/>
      <family val="2"/>
    </font>
    <font>
      <b/>
      <sz val="14"/>
      <color rgb="FFC00000"/>
      <name val="Arial"/>
      <family val="2"/>
    </font>
    <font>
      <sz val="11"/>
      <color theme="1"/>
      <name val="Calibri"/>
      <family val="2"/>
      <scheme val="minor"/>
    </font>
    <font>
      <sz val="16"/>
      <color indexed="8"/>
      <name val="Simplified Arabic"/>
      <family val="1"/>
    </font>
    <font>
      <b/>
      <sz val="18"/>
      <name val="Arial"/>
      <family val="2"/>
    </font>
    <font>
      <b/>
      <sz val="16"/>
      <color indexed="8"/>
      <name val="Arial"/>
      <family val="2"/>
    </font>
    <font>
      <sz val="14"/>
      <color indexed="8"/>
      <name val="Arial"/>
      <family val="2"/>
    </font>
    <font>
      <sz val="14"/>
      <name val="Calibri"/>
      <family val="2"/>
    </font>
    <font>
      <sz val="18"/>
      <name val="Arial"/>
      <family val="2"/>
    </font>
    <font>
      <b/>
      <sz val="14"/>
      <name val="Arial Black"/>
      <family val="2"/>
    </font>
    <font>
      <sz val="12"/>
      <color indexed="8"/>
      <name val="Arial Black"/>
      <family val="2"/>
    </font>
    <font>
      <b/>
      <sz val="16"/>
      <name val="Sultan bold"/>
      <charset val="178"/>
    </font>
    <font>
      <b/>
      <sz val="20"/>
      <color indexed="8"/>
      <name val="Arial"/>
      <family val="2"/>
    </font>
    <font>
      <b/>
      <sz val="12"/>
      <color indexed="12"/>
      <name val="Arial"/>
      <family val="2"/>
    </font>
    <font>
      <sz val="11"/>
      <color theme="1"/>
      <name val="Calibri"/>
      <family val="2"/>
      <scheme val="minor"/>
    </font>
    <font>
      <b/>
      <sz val="12"/>
      <name val="Arial"/>
      <family val="2"/>
    </font>
    <font>
      <b/>
      <sz val="14"/>
      <color indexed="12"/>
      <name val="Arial"/>
      <family val="2"/>
    </font>
    <font>
      <u/>
      <sz val="11"/>
      <color theme="10"/>
      <name val="Calibri"/>
      <family val="2"/>
    </font>
    <font>
      <b/>
      <sz val="11"/>
      <name val="Arial"/>
      <family val="2"/>
    </font>
    <font>
      <b/>
      <sz val="8"/>
      <color indexed="10"/>
      <name val="Arial"/>
      <family val="2"/>
    </font>
    <font>
      <sz val="10"/>
      <name val="Arial"/>
      <family val="2"/>
    </font>
    <font>
      <u/>
      <sz val="12"/>
      <color indexed="12"/>
      <name val="Arial"/>
      <family val="2"/>
    </font>
    <font>
      <sz val="8"/>
      <name val="Arial"/>
      <family val="2"/>
    </font>
    <font>
      <sz val="11"/>
      <color indexed="8"/>
      <name val="Calibri"/>
      <family val="2"/>
    </font>
    <font>
      <b/>
      <sz val="10"/>
      <color indexed="10"/>
      <name val="Arial"/>
      <family val="2"/>
    </font>
    <font>
      <b/>
      <sz val="12"/>
      <color indexed="10"/>
      <name val="Arial"/>
      <family val="2"/>
    </font>
    <font>
      <sz val="11.5"/>
      <color indexed="8"/>
      <name val="Arial"/>
      <family val="2"/>
    </font>
    <font>
      <b/>
      <i/>
      <sz val="11"/>
      <color indexed="8"/>
      <name val="Arial"/>
      <family val="2"/>
    </font>
    <font>
      <b/>
      <sz val="12"/>
      <color indexed="9"/>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b/>
      <sz val="24"/>
      <color indexed="8"/>
      <name val="Arial"/>
      <family val="2"/>
    </font>
    <font>
      <b/>
      <vertAlign val="superscript"/>
      <sz val="16"/>
      <color indexed="8"/>
      <name val="Arial"/>
      <family val="2"/>
    </font>
    <font>
      <sz val="11"/>
      <color theme="1"/>
      <name val="Calibri"/>
      <family val="2"/>
      <scheme val="minor"/>
    </font>
    <font>
      <sz val="11"/>
      <color indexed="8"/>
      <name val="Arial"/>
      <family val="2"/>
    </font>
    <font>
      <b/>
      <sz val="11"/>
      <color indexed="25"/>
      <name val="Arial"/>
      <family val="2"/>
    </font>
    <font>
      <sz val="8"/>
      <name val="Arial"/>
      <family val="2"/>
    </font>
    <font>
      <b/>
      <sz val="14"/>
      <color indexed="8"/>
      <name val="Arial"/>
      <family val="2"/>
    </font>
    <font>
      <b/>
      <sz val="12"/>
      <color indexed="8"/>
      <name val="Arial"/>
      <family val="2"/>
    </font>
    <font>
      <b/>
      <sz val="10"/>
      <color indexed="8"/>
      <name val="Arial"/>
      <family val="2"/>
    </font>
    <font>
      <b/>
      <sz val="8"/>
      <name val="Arial"/>
      <family val="2"/>
    </font>
    <font>
      <sz val="8"/>
      <color indexed="8"/>
      <name val="Arial"/>
      <family val="2"/>
    </font>
    <font>
      <b/>
      <sz val="12"/>
      <name val="Arial"/>
      <family val="2"/>
    </font>
    <font>
      <b/>
      <sz val="10"/>
      <name val="Arial"/>
      <family val="2"/>
    </font>
    <font>
      <b/>
      <sz val="11"/>
      <color indexed="8"/>
      <name val="Arial"/>
      <family val="2"/>
    </font>
    <font>
      <b/>
      <sz val="9"/>
      <name val="Arial"/>
      <family val="2"/>
    </font>
    <font>
      <sz val="10"/>
      <name val="Arial"/>
      <family val="2"/>
    </font>
    <font>
      <sz val="10"/>
      <name val="Arial"/>
      <family val="2"/>
    </font>
    <font>
      <b/>
      <sz val="16"/>
      <name val="Arial"/>
      <family val="2"/>
    </font>
    <font>
      <sz val="12"/>
      <name val="Arial"/>
      <family val="2"/>
    </font>
    <font>
      <sz val="16"/>
      <name val="Arial"/>
      <family val="2"/>
    </font>
    <font>
      <sz val="7"/>
      <name val="Arial"/>
      <family val="2"/>
    </font>
    <font>
      <b/>
      <sz val="7"/>
      <name val="Arial"/>
      <family val="2"/>
    </font>
    <font>
      <sz val="10"/>
      <name val="Calibri"/>
      <family val="2"/>
      <scheme val="minor"/>
    </font>
    <font>
      <sz val="10"/>
      <color rgb="FF7030A0"/>
      <name val="Calibri"/>
      <family val="2"/>
      <scheme val="minor"/>
    </font>
    <font>
      <sz val="11"/>
      <color theme="1"/>
      <name val="Arial Black"/>
      <family val="2"/>
    </font>
    <font>
      <sz val="10"/>
      <color theme="1"/>
      <name val="Arial Black"/>
      <family val="2"/>
    </font>
    <font>
      <sz val="12"/>
      <color theme="1"/>
      <name val="Arial Black"/>
      <family val="2"/>
    </font>
    <font>
      <sz val="16"/>
      <color theme="1"/>
      <name val="Sultan bold"/>
      <charset val="178"/>
    </font>
    <font>
      <b/>
      <sz val="14"/>
      <color theme="1"/>
      <name val="Sultan bold"/>
      <charset val="178"/>
    </font>
    <font>
      <b/>
      <sz val="16"/>
      <color theme="1"/>
      <name val="Sultan bold"/>
      <charset val="178"/>
    </font>
    <font>
      <sz val="8"/>
      <color theme="1"/>
      <name val="Arial"/>
      <family val="2"/>
    </font>
    <font>
      <sz val="10"/>
      <color theme="1"/>
      <name val="Arial"/>
      <family val="2"/>
    </font>
  </fonts>
  <fills count="10">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theme="0"/>
        <bgColor indexed="64"/>
      </patternFill>
    </fill>
    <fill>
      <patternFill patternType="solid">
        <fgColor rgb="FFEEECE1"/>
        <bgColor indexed="64"/>
      </patternFill>
    </fill>
    <fill>
      <patternFill patternType="solid">
        <fgColor indexed="9"/>
        <bgColor indexed="64"/>
      </patternFill>
    </fill>
    <fill>
      <patternFill patternType="solid">
        <fgColor theme="0" tint="-4.9989318521683403E-2"/>
        <bgColor indexed="64"/>
      </patternFill>
    </fill>
    <fill>
      <patternFill patternType="solid">
        <fgColor theme="6" tint="0.79995117038483843"/>
        <bgColor indexed="64"/>
      </patternFill>
    </fill>
    <fill>
      <patternFill patternType="solid">
        <fgColor indexed="43"/>
        <bgColor indexed="64"/>
      </patternFill>
    </fill>
  </fills>
  <borders count="182">
    <border>
      <left/>
      <right/>
      <top/>
      <bottom/>
      <diagonal/>
    </border>
    <border>
      <left style="medium">
        <color indexed="9"/>
      </left>
      <right style="medium">
        <color indexed="9"/>
      </right>
      <top style="thin">
        <color auto="1"/>
      </top>
      <bottom/>
      <diagonal/>
    </border>
    <border>
      <left style="medium">
        <color indexed="9"/>
      </left>
      <right/>
      <top style="thin">
        <color auto="1"/>
      </top>
      <bottom/>
      <diagonal/>
    </border>
    <border>
      <left/>
      <right style="medium">
        <color indexed="9"/>
      </right>
      <top style="thin">
        <color auto="1"/>
      </top>
      <bottom/>
      <diagonal/>
    </border>
    <border>
      <left style="medium">
        <color indexed="9"/>
      </left>
      <right style="medium">
        <color indexed="9"/>
      </right>
      <top/>
      <bottom/>
      <diagonal/>
    </border>
    <border>
      <left style="medium">
        <color indexed="9"/>
      </left>
      <right/>
      <top/>
      <bottom style="thin">
        <color auto="1"/>
      </bottom>
      <diagonal/>
    </border>
    <border>
      <left/>
      <right style="medium">
        <color indexed="9"/>
      </right>
      <top/>
      <bottom style="thin">
        <color auto="1"/>
      </bottom>
      <diagonal/>
    </border>
    <border>
      <left style="medium">
        <color indexed="9"/>
      </left>
      <right style="medium">
        <color indexed="9"/>
      </right>
      <top/>
      <bottom style="thin">
        <color auto="1"/>
      </bottom>
      <diagonal/>
    </border>
    <border>
      <left style="thick">
        <color rgb="FFFFFFFF"/>
      </left>
      <right style="thick">
        <color rgb="FFFFFFFF"/>
      </right>
      <top/>
      <bottom/>
      <diagonal/>
    </border>
    <border>
      <left/>
      <right style="thick">
        <color rgb="FFFFFFFF"/>
      </right>
      <top/>
      <bottom/>
      <diagonal/>
    </border>
    <border>
      <left style="thick">
        <color indexed="9"/>
      </left>
      <right style="thick">
        <color indexed="9"/>
      </right>
      <top/>
      <bottom/>
      <diagonal/>
    </border>
    <border>
      <left style="thick">
        <color indexed="9"/>
      </left>
      <right style="thick">
        <color indexed="9"/>
      </right>
      <top style="thick">
        <color indexed="9"/>
      </top>
      <bottom style="thick">
        <color indexed="9"/>
      </bottom>
      <diagonal/>
    </border>
    <border>
      <left style="thick">
        <color rgb="FFFFFFFF"/>
      </left>
      <right style="thick">
        <color rgb="FFFFFFFF"/>
      </right>
      <top style="thick">
        <color indexed="9"/>
      </top>
      <bottom style="thick">
        <color indexed="9"/>
      </bottom>
      <diagonal/>
    </border>
    <border>
      <left style="thick">
        <color rgb="FFFFFFFF"/>
      </left>
      <right style="thick">
        <color rgb="FFFFFFFF"/>
      </right>
      <top/>
      <bottom style="thin">
        <color auto="1"/>
      </bottom>
      <diagonal/>
    </border>
    <border>
      <left style="thick">
        <color indexed="9"/>
      </left>
      <right style="thick">
        <color indexed="9"/>
      </right>
      <top/>
      <bottom style="thin">
        <color auto="1"/>
      </bottom>
      <diagonal/>
    </border>
    <border>
      <left/>
      <right/>
      <top style="thin">
        <color auto="1"/>
      </top>
      <bottom/>
      <diagonal/>
    </border>
    <border>
      <left style="medium">
        <color indexed="9"/>
      </left>
      <right/>
      <top/>
      <bottom/>
      <diagonal/>
    </border>
    <border>
      <left/>
      <right/>
      <top/>
      <bottom style="thin">
        <color auto="1"/>
      </bottom>
      <diagonal/>
    </border>
    <border>
      <left style="thick">
        <color indexed="9"/>
      </left>
      <right/>
      <top/>
      <bottom/>
      <diagonal/>
    </border>
    <border>
      <left/>
      <right style="thick">
        <color indexed="9"/>
      </right>
      <top/>
      <bottom/>
      <diagonal/>
    </border>
    <border>
      <left style="thick">
        <color indexed="9"/>
      </left>
      <right/>
      <top/>
      <bottom style="thin">
        <color auto="1"/>
      </bottom>
      <diagonal/>
    </border>
    <border>
      <left/>
      <right style="thick">
        <color indexed="9"/>
      </right>
      <top/>
      <bottom style="thin">
        <color auto="1"/>
      </bottom>
      <diagonal/>
    </border>
    <border>
      <left style="thick">
        <color indexed="9"/>
      </left>
      <right/>
      <top style="thin">
        <color auto="1"/>
      </top>
      <bottom/>
      <diagonal/>
    </border>
    <border>
      <left/>
      <right style="thick">
        <color indexed="9"/>
      </right>
      <top style="thin">
        <color auto="1"/>
      </top>
      <bottom/>
      <diagonal/>
    </border>
    <border>
      <left/>
      <right style="thick">
        <color rgb="FFFFFFFF"/>
      </right>
      <top/>
      <bottom style="thin">
        <color auto="1"/>
      </bottom>
      <diagonal/>
    </border>
    <border>
      <left style="thick">
        <color indexed="9"/>
      </left>
      <right/>
      <top style="thin">
        <color auto="1"/>
      </top>
      <bottom style="thin">
        <color auto="1"/>
      </bottom>
      <diagonal/>
    </border>
    <border>
      <left/>
      <right style="thick">
        <color indexed="9"/>
      </right>
      <top style="thin">
        <color auto="1"/>
      </top>
      <bottom style="thin">
        <color auto="1"/>
      </bottom>
      <diagonal/>
    </border>
    <border>
      <left style="thick">
        <color indexed="9"/>
      </left>
      <right style="thick">
        <color indexed="9"/>
      </right>
      <top style="thin">
        <color auto="1"/>
      </top>
      <bottom style="thin">
        <color auto="1"/>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style="thick">
        <color indexed="9"/>
      </right>
      <top style="thin">
        <color auto="1"/>
      </top>
      <bottom/>
      <diagonal/>
    </border>
    <border>
      <left style="thick">
        <color indexed="9"/>
      </left>
      <right style="thick">
        <color indexed="9"/>
      </right>
      <top/>
      <bottom style="thick">
        <color rgb="FFFFFFFF"/>
      </bottom>
      <diagonal/>
    </border>
    <border>
      <left/>
      <right style="thick">
        <color rgb="FFFFFFFF"/>
      </right>
      <top style="thin">
        <color auto="1"/>
      </top>
      <bottom style="thin">
        <color auto="1"/>
      </bottom>
      <diagonal/>
    </border>
    <border>
      <left style="thick">
        <color indexed="9"/>
      </left>
      <right style="thick">
        <color rgb="FFFFFFFF"/>
      </right>
      <top style="thin">
        <color auto="1"/>
      </top>
      <bottom style="thin">
        <color auto="1"/>
      </bottom>
      <diagonal/>
    </border>
    <border>
      <left style="thick">
        <color indexed="9"/>
      </left>
      <right/>
      <top/>
      <bottom style="thick">
        <color indexed="9"/>
      </bottom>
      <diagonal/>
    </border>
    <border>
      <left/>
      <right style="thick">
        <color indexed="9"/>
      </right>
      <top/>
      <bottom style="thick">
        <color indexed="9"/>
      </bottom>
      <diagonal/>
    </border>
    <border>
      <left style="thick">
        <color rgb="FFFFFFFF"/>
      </left>
      <right style="thick">
        <color rgb="FFFFFFFF"/>
      </right>
      <top style="thin">
        <color auto="1"/>
      </top>
      <bottom style="thin">
        <color auto="1"/>
      </bottom>
      <diagonal/>
    </border>
    <border>
      <left style="thick">
        <color rgb="FFFFFFFF"/>
      </left>
      <right style="thick">
        <color indexed="9"/>
      </right>
      <top style="thin">
        <color auto="1"/>
      </top>
      <bottom style="thin">
        <color auto="1"/>
      </bottom>
      <diagonal/>
    </border>
    <border>
      <left style="thick">
        <color indexed="9"/>
      </left>
      <right style="thick">
        <color indexed="9"/>
      </right>
      <top/>
      <bottom style="thick">
        <color indexed="9"/>
      </bottom>
      <diagonal/>
    </border>
    <border>
      <left style="thick">
        <color indexed="9"/>
      </left>
      <right style="thick">
        <color indexed="9"/>
      </right>
      <top style="thick">
        <color indexed="9"/>
      </top>
      <bottom/>
      <diagonal/>
    </border>
    <border>
      <left style="thick">
        <color indexed="9"/>
      </left>
      <right style="thick">
        <color indexed="9"/>
      </right>
      <top style="thin">
        <color auto="1"/>
      </top>
      <bottom style="thick">
        <color indexed="9"/>
      </bottom>
      <diagonal/>
    </border>
    <border>
      <left style="thick">
        <color indexed="9"/>
      </left>
      <right style="thick">
        <color indexed="9"/>
      </right>
      <top style="thick">
        <color indexed="9"/>
      </top>
      <bottom style="thin">
        <color auto="1"/>
      </bottom>
      <diagonal/>
    </border>
    <border>
      <left style="thick">
        <color rgb="FFFFFFFF"/>
      </left>
      <right style="thick">
        <color rgb="FFFFFFFF"/>
      </right>
      <top style="thick">
        <color indexed="9"/>
      </top>
      <bottom style="thin">
        <color auto="1"/>
      </bottom>
      <diagonal/>
    </border>
    <border>
      <left style="thick">
        <color rgb="FFFFFFFF"/>
      </left>
      <right style="thick">
        <color rgb="FFFFFFFF"/>
      </right>
      <top/>
      <bottom style="thick">
        <color indexed="9"/>
      </bottom>
      <diagonal/>
    </border>
    <border>
      <left style="medium">
        <color indexed="9"/>
      </left>
      <right style="medium">
        <color indexed="9"/>
      </right>
      <top/>
      <bottom style="thick">
        <color indexed="9"/>
      </bottom>
      <diagonal/>
    </border>
    <border>
      <left style="medium">
        <color indexed="9"/>
      </left>
      <right style="medium">
        <color indexed="9"/>
      </right>
      <top style="thick">
        <color indexed="9"/>
      </top>
      <bottom style="thick">
        <color indexed="9"/>
      </bottom>
      <diagonal/>
    </border>
    <border>
      <left style="thick">
        <color indexed="9"/>
      </left>
      <right/>
      <top style="thick">
        <color indexed="9"/>
      </top>
      <bottom style="thin">
        <color auto="1"/>
      </bottom>
      <diagonal/>
    </border>
    <border>
      <left/>
      <right style="thick">
        <color indexed="9"/>
      </right>
      <top style="thick">
        <color indexed="9"/>
      </top>
      <bottom style="thin">
        <color auto="1"/>
      </bottom>
      <diagonal/>
    </border>
    <border>
      <left style="medium">
        <color indexed="9"/>
      </left>
      <right style="medium">
        <color indexed="9"/>
      </right>
      <top style="thick">
        <color indexed="9"/>
      </top>
      <bottom style="thin">
        <color auto="1"/>
      </bottom>
      <diagonal/>
    </border>
    <border>
      <left style="medium">
        <color indexed="9"/>
      </left>
      <right style="medium">
        <color indexed="9"/>
      </right>
      <top style="thin">
        <color auto="1"/>
      </top>
      <bottom style="thin">
        <color auto="1"/>
      </bottom>
      <diagonal/>
    </border>
    <border>
      <left style="medium">
        <color indexed="9"/>
      </left>
      <right style="thick">
        <color indexed="9"/>
      </right>
      <top style="thin">
        <color auto="1"/>
      </top>
      <bottom style="thin">
        <color auto="1"/>
      </bottom>
      <diagonal/>
    </border>
    <border>
      <left style="thick">
        <color rgb="FFFFFFFF"/>
      </left>
      <right style="thick">
        <color rgb="FFFFFFFF"/>
      </right>
      <top style="thick">
        <color indexed="9"/>
      </top>
      <bottom/>
      <diagonal/>
    </border>
    <border>
      <left style="medium">
        <color indexed="9"/>
      </left>
      <right style="medium">
        <color indexed="9"/>
      </right>
      <top style="thick">
        <color indexed="9"/>
      </top>
      <bottom/>
      <diagonal/>
    </border>
    <border>
      <left style="thick">
        <color rgb="FFFFFFFF"/>
      </left>
      <right style="thick">
        <color rgb="FFFFFFFF"/>
      </right>
      <top style="thin">
        <color auto="1"/>
      </top>
      <bottom/>
      <diagonal/>
    </border>
    <border>
      <left/>
      <right style="thick">
        <color rgb="FFFFFFFF"/>
      </right>
      <top style="thin">
        <color auto="1"/>
      </top>
      <bottom/>
      <diagonal/>
    </border>
    <border diagonalUp="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diagonalDown="1">
      <left style="medium">
        <color indexed="60"/>
      </left>
      <right style="medium">
        <color indexed="60"/>
      </right>
      <top style="medium">
        <color indexed="60"/>
      </top>
      <bottom style="medium">
        <color indexed="60"/>
      </bottom>
      <diagonal style="medium">
        <color indexed="60"/>
      </diagonal>
    </border>
    <border>
      <left/>
      <right/>
      <top style="medium">
        <color indexed="60"/>
      </top>
      <bottom/>
      <diagonal/>
    </border>
    <border>
      <left style="medium">
        <color indexed="60"/>
      </left>
      <right style="medium">
        <color indexed="60"/>
      </right>
      <top/>
      <bottom/>
      <diagonal/>
    </border>
    <border>
      <left/>
      <right/>
      <top style="medium">
        <color indexed="60"/>
      </top>
      <bottom style="medium">
        <color indexed="60"/>
      </bottom>
      <diagonal/>
    </border>
    <border>
      <left style="thick">
        <color indexed="9"/>
      </left>
      <right style="thick">
        <color indexed="9"/>
      </right>
      <top style="thick">
        <color rgb="FFFFFFFF"/>
      </top>
      <bottom/>
      <diagonal/>
    </border>
    <border>
      <left style="medium">
        <color indexed="9"/>
      </left>
      <right style="thick">
        <color indexed="9"/>
      </right>
      <top/>
      <bottom/>
      <diagonal/>
    </border>
    <border>
      <left style="thick">
        <color indexed="9"/>
      </left>
      <right style="thick">
        <color indexed="9"/>
      </right>
      <top style="thick">
        <color indexed="9"/>
      </top>
      <bottom style="thin">
        <color indexed="9"/>
      </bottom>
      <diagonal/>
    </border>
    <border>
      <left style="thick">
        <color rgb="FFFFFFFF"/>
      </left>
      <right style="thick">
        <color rgb="FFFFFFFF"/>
      </right>
      <top style="thick">
        <color indexed="9"/>
      </top>
      <bottom style="thin">
        <color indexed="9"/>
      </bottom>
      <diagonal/>
    </border>
    <border>
      <left style="medium">
        <color indexed="9"/>
      </left>
      <right style="medium">
        <color indexed="9"/>
      </right>
      <top style="thick">
        <color indexed="9"/>
      </top>
      <bottom style="thin">
        <color indexed="9"/>
      </bottom>
      <diagonal/>
    </border>
    <border>
      <left style="thick">
        <color indexed="9"/>
      </left>
      <right/>
      <top style="thick">
        <color indexed="9"/>
      </top>
      <bottom style="thin">
        <color indexed="9"/>
      </bottom>
      <diagonal/>
    </border>
    <border>
      <left/>
      <right style="thick">
        <color indexed="9"/>
      </right>
      <top style="thick">
        <color indexed="9"/>
      </top>
      <bottom style="thin">
        <color indexed="9"/>
      </bottom>
      <diagonal/>
    </border>
    <border>
      <left style="thick">
        <color indexed="9"/>
      </left>
      <right style="thick">
        <color indexed="9"/>
      </right>
      <top style="thin">
        <color indexed="9"/>
      </top>
      <bottom/>
      <diagonal/>
    </border>
    <border>
      <left style="thick">
        <color rgb="FFFFFFFF"/>
      </left>
      <right style="thick">
        <color rgb="FFFFFFFF"/>
      </right>
      <top style="thin">
        <color indexed="9"/>
      </top>
      <bottom/>
      <diagonal/>
    </border>
    <border>
      <left style="medium">
        <color indexed="9"/>
      </left>
      <right style="medium">
        <color indexed="9"/>
      </right>
      <top style="thin">
        <color indexed="9"/>
      </top>
      <bottom/>
      <diagonal/>
    </border>
    <border>
      <left style="thick">
        <color indexed="9"/>
      </left>
      <right/>
      <top style="thin">
        <color indexed="9"/>
      </top>
      <bottom/>
      <diagonal/>
    </border>
    <border>
      <left/>
      <right style="thick">
        <color indexed="9"/>
      </right>
      <top style="thin">
        <color indexed="9"/>
      </top>
      <bottom/>
      <diagonal/>
    </border>
    <border>
      <left style="thick">
        <color indexed="9"/>
      </left>
      <right style="thick">
        <color indexed="9"/>
      </right>
      <top style="thin">
        <color auto="1"/>
      </top>
      <bottom style="thin">
        <color indexed="9"/>
      </bottom>
      <diagonal/>
    </border>
    <border>
      <left style="thick">
        <color rgb="FFFFFFFF"/>
      </left>
      <right style="thick">
        <color rgb="FFFFFFFF"/>
      </right>
      <top style="thin">
        <color auto="1"/>
      </top>
      <bottom style="thin">
        <color indexed="9"/>
      </bottom>
      <diagonal/>
    </border>
    <border>
      <left style="medium">
        <color indexed="9"/>
      </left>
      <right style="medium">
        <color indexed="9"/>
      </right>
      <top style="thin">
        <color auto="1"/>
      </top>
      <bottom style="thin">
        <color indexed="9"/>
      </bottom>
      <diagonal/>
    </border>
    <border>
      <left style="thick">
        <color indexed="9"/>
      </left>
      <right/>
      <top style="thin">
        <color auto="1"/>
      </top>
      <bottom style="thin">
        <color indexed="9"/>
      </bottom>
      <diagonal/>
    </border>
    <border>
      <left/>
      <right style="thick">
        <color indexed="9"/>
      </right>
      <top style="thin">
        <color auto="1"/>
      </top>
      <bottom style="thin">
        <color indexed="9"/>
      </bottom>
      <diagonal/>
    </border>
    <border>
      <left style="thick">
        <color indexed="9"/>
      </left>
      <right style="thick">
        <color indexed="9"/>
      </right>
      <top style="thin">
        <color indexed="9"/>
      </top>
      <bottom style="thin">
        <color indexed="9"/>
      </bottom>
      <diagonal/>
    </border>
    <border>
      <left style="thick">
        <color rgb="FFFFFFFF"/>
      </left>
      <right style="thick">
        <color rgb="FFFFFFFF"/>
      </right>
      <top style="thin">
        <color indexed="9"/>
      </top>
      <bottom style="thin">
        <color indexed="9"/>
      </bottom>
      <diagonal/>
    </border>
    <border>
      <left style="medium">
        <color indexed="9"/>
      </left>
      <right style="medium">
        <color indexed="9"/>
      </right>
      <top style="thin">
        <color indexed="9"/>
      </top>
      <bottom style="thin">
        <color indexed="9"/>
      </bottom>
      <diagonal/>
    </border>
    <border>
      <left style="thick">
        <color indexed="9"/>
      </left>
      <right/>
      <top style="thin">
        <color indexed="9"/>
      </top>
      <bottom style="thin">
        <color indexed="9"/>
      </bottom>
      <diagonal/>
    </border>
    <border>
      <left/>
      <right style="thick">
        <color indexed="9"/>
      </right>
      <top style="thin">
        <color indexed="9"/>
      </top>
      <bottom style="thin">
        <color indexed="9"/>
      </bottom>
      <diagonal/>
    </border>
    <border>
      <left style="medium">
        <color indexed="9"/>
      </left>
      <right style="medium">
        <color indexed="9"/>
      </right>
      <top style="thin">
        <color indexed="9"/>
      </top>
      <bottom style="thin">
        <color indexed="64"/>
      </bottom>
      <diagonal/>
    </border>
    <border>
      <left style="thick">
        <color indexed="9"/>
      </left>
      <right/>
      <top style="thin">
        <color indexed="64"/>
      </top>
      <bottom style="thin">
        <color indexed="64"/>
      </bottom>
      <diagonal/>
    </border>
    <border>
      <left/>
      <right style="thick">
        <color rgb="FFFFFFFF"/>
      </right>
      <top style="thin">
        <color indexed="64"/>
      </top>
      <bottom style="thin">
        <color indexed="64"/>
      </bottom>
      <diagonal/>
    </border>
    <border>
      <left style="medium">
        <color indexed="9"/>
      </left>
      <right style="medium">
        <color indexed="9"/>
      </right>
      <top style="thin">
        <color indexed="64"/>
      </top>
      <bottom style="thin">
        <color indexed="64"/>
      </bottom>
      <diagonal/>
    </border>
    <border>
      <left/>
      <right style="thick">
        <color indexed="9"/>
      </right>
      <top style="thin">
        <color indexed="64"/>
      </top>
      <bottom style="thin">
        <color indexed="64"/>
      </bottom>
      <diagonal/>
    </border>
    <border>
      <left/>
      <right/>
      <top style="thin">
        <color indexed="64"/>
      </top>
      <bottom/>
      <diagonal/>
    </border>
    <border>
      <left style="thick">
        <color indexed="9"/>
      </left>
      <right style="thick">
        <color indexed="9"/>
      </right>
      <top style="thin">
        <color indexed="64"/>
      </top>
      <bottom style="thin">
        <color indexed="9"/>
      </bottom>
      <diagonal/>
    </border>
    <border>
      <left style="thick">
        <color rgb="FFFFFFFF"/>
      </left>
      <right style="thick">
        <color rgb="FFFFFFFF"/>
      </right>
      <top style="thin">
        <color auto="1"/>
      </top>
      <bottom style="thin">
        <color indexed="9"/>
      </bottom>
      <diagonal/>
    </border>
    <border>
      <left style="medium">
        <color indexed="9"/>
      </left>
      <right style="medium">
        <color indexed="9"/>
      </right>
      <top style="thin">
        <color indexed="64"/>
      </top>
      <bottom style="thin">
        <color indexed="9"/>
      </bottom>
      <diagonal/>
    </border>
    <border>
      <left style="thick">
        <color indexed="9"/>
      </left>
      <right/>
      <top style="thin">
        <color indexed="64"/>
      </top>
      <bottom style="thin">
        <color indexed="9"/>
      </bottom>
      <diagonal/>
    </border>
    <border>
      <left/>
      <right style="thick">
        <color indexed="9"/>
      </right>
      <top style="thin">
        <color indexed="64"/>
      </top>
      <bottom style="thin">
        <color indexed="9"/>
      </bottom>
      <diagonal/>
    </border>
    <border>
      <left style="thick">
        <color indexed="9"/>
      </left>
      <right style="thick">
        <color indexed="9"/>
      </right>
      <top style="thin">
        <color indexed="9"/>
      </top>
      <bottom style="thin">
        <color indexed="64"/>
      </bottom>
      <diagonal/>
    </border>
    <border>
      <left style="thick">
        <color rgb="FFFFFFFF"/>
      </left>
      <right style="thick">
        <color rgb="FFFFFFFF"/>
      </right>
      <top style="thin">
        <color indexed="9"/>
      </top>
      <bottom style="thin">
        <color indexed="64"/>
      </bottom>
      <diagonal/>
    </border>
    <border>
      <left style="thick">
        <color indexed="9"/>
      </left>
      <right/>
      <top style="thin">
        <color indexed="9"/>
      </top>
      <bottom style="thin">
        <color indexed="64"/>
      </bottom>
      <diagonal/>
    </border>
    <border>
      <left/>
      <right style="thick">
        <color indexed="9"/>
      </right>
      <top style="thin">
        <color indexed="9"/>
      </top>
      <bottom style="thin">
        <color indexed="64"/>
      </bottom>
      <diagonal/>
    </border>
    <border>
      <left style="thick">
        <color indexed="9"/>
      </left>
      <right style="thick">
        <color indexed="9"/>
      </right>
      <top style="thin">
        <color indexed="9"/>
      </top>
      <bottom style="thin">
        <color indexed="64"/>
      </bottom>
      <diagonal/>
    </border>
    <border>
      <left style="thick">
        <color indexed="9"/>
      </left>
      <right style="thick">
        <color indexed="9"/>
      </right>
      <top/>
      <bottom style="thin">
        <color indexed="9"/>
      </bottom>
      <diagonal/>
    </border>
    <border>
      <left style="thick">
        <color rgb="FFFFFFFF"/>
      </left>
      <right style="thick">
        <color rgb="FFFFFFFF"/>
      </right>
      <top/>
      <bottom style="thin">
        <color indexed="9"/>
      </bottom>
      <diagonal/>
    </border>
    <border>
      <left style="medium">
        <color indexed="9"/>
      </left>
      <right style="medium">
        <color indexed="9"/>
      </right>
      <top/>
      <bottom style="thin">
        <color indexed="9"/>
      </bottom>
      <diagonal/>
    </border>
    <border>
      <left style="thick">
        <color indexed="9"/>
      </left>
      <right/>
      <top/>
      <bottom style="thin">
        <color indexed="9"/>
      </bottom>
      <diagonal/>
    </border>
    <border>
      <left/>
      <right style="thick">
        <color indexed="9"/>
      </right>
      <top/>
      <bottom style="thin">
        <color indexed="9"/>
      </bottom>
      <diagonal/>
    </border>
    <border>
      <left style="thick">
        <color rgb="FFFFFFFF"/>
      </left>
      <right style="thick">
        <color rgb="FFFFFFFF"/>
      </right>
      <top style="thin">
        <color indexed="9"/>
      </top>
      <bottom style="thin">
        <color indexed="64"/>
      </bottom>
      <diagonal/>
    </border>
    <border>
      <left style="medium">
        <color indexed="9"/>
      </left>
      <right style="medium">
        <color indexed="9"/>
      </right>
      <top style="thin">
        <color indexed="9"/>
      </top>
      <bottom style="thin">
        <color indexed="64"/>
      </bottom>
      <diagonal/>
    </border>
    <border>
      <left style="thick">
        <color indexed="9"/>
      </left>
      <right/>
      <top style="thin">
        <color indexed="9"/>
      </top>
      <bottom style="thin">
        <color indexed="64"/>
      </bottom>
      <diagonal/>
    </border>
    <border>
      <left/>
      <right style="thick">
        <color indexed="9"/>
      </right>
      <top style="thin">
        <color indexed="9"/>
      </top>
      <bottom style="thin">
        <color indexed="64"/>
      </bottom>
      <diagonal/>
    </border>
    <border>
      <left style="medium">
        <color indexed="9"/>
      </left>
      <right style="medium">
        <color indexed="9"/>
      </right>
      <top style="thin">
        <color indexed="64"/>
      </top>
      <bottom style="thin">
        <color indexed="9"/>
      </bottom>
      <diagonal/>
    </border>
    <border>
      <left style="medium">
        <color indexed="9"/>
      </left>
      <right style="medium">
        <color indexed="9"/>
      </right>
      <top style="thin">
        <color indexed="9"/>
      </top>
      <bottom style="thin">
        <color indexed="9"/>
      </bottom>
      <diagonal/>
    </border>
    <border>
      <left style="thick">
        <color indexed="9"/>
      </left>
      <right style="thick">
        <color indexed="9"/>
      </right>
      <top style="thin">
        <color indexed="9"/>
      </top>
      <bottom style="thin">
        <color indexed="9"/>
      </bottom>
      <diagonal/>
    </border>
    <border>
      <left style="thick">
        <color rgb="FFFFFFFF"/>
      </left>
      <right style="thick">
        <color rgb="FFFFFFFF"/>
      </right>
      <top style="thin">
        <color indexed="9"/>
      </top>
      <bottom style="thin">
        <color indexed="9"/>
      </bottom>
      <diagonal/>
    </border>
    <border>
      <left style="thick">
        <color indexed="9"/>
      </left>
      <right/>
      <top style="thin">
        <color indexed="9"/>
      </top>
      <bottom style="thin">
        <color indexed="9"/>
      </bottom>
      <diagonal/>
    </border>
    <border>
      <left/>
      <right style="thick">
        <color indexed="9"/>
      </right>
      <top style="thin">
        <color indexed="9"/>
      </top>
      <bottom style="thin">
        <color indexed="9"/>
      </bottom>
      <diagonal/>
    </border>
    <border>
      <left style="thick">
        <color indexed="9"/>
      </left>
      <right style="thick">
        <color indexed="9"/>
      </right>
      <top style="thin">
        <color indexed="9"/>
      </top>
      <bottom/>
      <diagonal/>
    </border>
    <border>
      <left style="thick">
        <color rgb="FFFFFFFF"/>
      </left>
      <right style="thick">
        <color rgb="FFFFFFFF"/>
      </right>
      <top style="thin">
        <color indexed="9"/>
      </top>
      <bottom/>
      <diagonal/>
    </border>
    <border>
      <left style="medium">
        <color indexed="9"/>
      </left>
      <right style="medium">
        <color indexed="9"/>
      </right>
      <top style="thin">
        <color indexed="9"/>
      </top>
      <bottom/>
      <diagonal/>
    </border>
    <border>
      <left style="thick">
        <color indexed="9"/>
      </left>
      <right/>
      <top style="thin">
        <color indexed="9"/>
      </top>
      <bottom/>
      <diagonal/>
    </border>
    <border>
      <left/>
      <right style="thick">
        <color indexed="9"/>
      </right>
      <top style="thin">
        <color indexed="9"/>
      </top>
      <bottom/>
      <diagonal/>
    </border>
    <border>
      <left style="thick">
        <color rgb="FFFFFFFF"/>
      </left>
      <right style="thick">
        <color indexed="9"/>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style="medium">
        <color indexed="9"/>
      </left>
      <right style="medium">
        <color indexed="9"/>
      </right>
      <top/>
      <bottom style="thin">
        <color indexed="64"/>
      </bottom>
      <diagonal/>
    </border>
    <border>
      <left/>
      <right style="thick">
        <color indexed="9"/>
      </right>
      <top/>
      <bottom style="thin">
        <color indexed="64"/>
      </bottom>
      <diagonal/>
    </border>
    <border>
      <left style="medium">
        <color indexed="9"/>
      </left>
      <right/>
      <top style="thin">
        <color indexed="64"/>
      </top>
      <bottom style="thin">
        <color indexed="9"/>
      </bottom>
      <diagonal/>
    </border>
    <border>
      <left style="medium">
        <color indexed="9"/>
      </left>
      <right/>
      <top style="thin">
        <color indexed="9"/>
      </top>
      <bottom style="thin">
        <color indexed="9"/>
      </bottom>
      <diagonal/>
    </border>
    <border>
      <left style="medium">
        <color indexed="9"/>
      </left>
      <right/>
      <top style="thin">
        <color indexed="9"/>
      </top>
      <bottom/>
      <diagonal/>
    </border>
    <border>
      <left style="medium">
        <color indexed="9"/>
      </left>
      <right/>
      <top/>
      <bottom style="thin">
        <color indexed="9"/>
      </bottom>
      <diagonal/>
    </border>
    <border>
      <left style="medium">
        <color indexed="9"/>
      </left>
      <right/>
      <top style="thin">
        <color indexed="9"/>
      </top>
      <bottom style="thin">
        <color indexed="64"/>
      </bottom>
      <diagonal/>
    </border>
    <border>
      <left/>
      <right style="medium">
        <color indexed="9"/>
      </right>
      <top style="thin">
        <color indexed="64"/>
      </top>
      <bottom style="thin">
        <color indexed="9"/>
      </bottom>
      <diagonal/>
    </border>
    <border>
      <left/>
      <right style="medium">
        <color indexed="9"/>
      </right>
      <top style="thin">
        <color indexed="9"/>
      </top>
      <bottom style="thin">
        <color indexed="9"/>
      </bottom>
      <diagonal/>
    </border>
    <border>
      <left/>
      <right style="medium">
        <color indexed="9"/>
      </right>
      <top style="thin">
        <color indexed="9"/>
      </top>
      <bottom/>
      <diagonal/>
    </border>
    <border>
      <left/>
      <right style="medium">
        <color indexed="9"/>
      </right>
      <top/>
      <bottom/>
      <diagonal/>
    </border>
    <border>
      <left/>
      <right style="medium">
        <color indexed="9"/>
      </right>
      <top/>
      <bottom style="thin">
        <color indexed="9"/>
      </bottom>
      <diagonal/>
    </border>
    <border>
      <left/>
      <right style="medium">
        <color indexed="9"/>
      </right>
      <top style="thin">
        <color indexed="9"/>
      </top>
      <bottom style="thin">
        <color indexed="64"/>
      </bottom>
      <diagonal/>
    </border>
    <border>
      <left style="thick">
        <color indexed="9"/>
      </left>
      <right style="thick">
        <color indexed="9"/>
      </right>
      <top style="thin">
        <color indexed="9"/>
      </top>
      <bottom style="thin">
        <color indexed="9"/>
      </bottom>
      <diagonal/>
    </border>
    <border>
      <left style="thick">
        <color rgb="FFFFFFFF"/>
      </left>
      <right style="thick">
        <color rgb="FFFFFFFF"/>
      </right>
      <top style="thin">
        <color indexed="9"/>
      </top>
      <bottom style="thin">
        <color indexed="9"/>
      </bottom>
      <diagonal/>
    </border>
    <border>
      <left style="medium">
        <color indexed="9"/>
      </left>
      <right style="medium">
        <color indexed="9"/>
      </right>
      <top style="thin">
        <color indexed="9"/>
      </top>
      <bottom style="thin">
        <color indexed="9"/>
      </bottom>
      <diagonal/>
    </border>
    <border>
      <left style="thick">
        <color indexed="9"/>
      </left>
      <right/>
      <top style="thin">
        <color indexed="9"/>
      </top>
      <bottom style="thin">
        <color indexed="9"/>
      </bottom>
      <diagonal/>
    </border>
    <border>
      <left/>
      <right style="thick">
        <color indexed="9"/>
      </right>
      <top style="thin">
        <color indexed="9"/>
      </top>
      <bottom style="thin">
        <color indexed="9"/>
      </bottom>
      <diagonal/>
    </border>
    <border>
      <left/>
      <right/>
      <top/>
      <bottom style="thin">
        <color indexed="64"/>
      </bottom>
      <diagonal/>
    </border>
    <border>
      <left style="thick">
        <color indexed="9"/>
      </left>
      <right style="thick">
        <color indexed="9"/>
      </right>
      <top style="thin">
        <color auto="1"/>
      </top>
      <bottom/>
      <diagonal/>
    </border>
    <border>
      <left style="thick">
        <color indexed="9"/>
      </left>
      <right/>
      <top style="thin">
        <color auto="1"/>
      </top>
      <bottom style="thin">
        <color indexed="64"/>
      </bottom>
      <diagonal/>
    </border>
    <border>
      <left/>
      <right/>
      <top style="thin">
        <color auto="1"/>
      </top>
      <bottom style="thin">
        <color indexed="64"/>
      </bottom>
      <diagonal/>
    </border>
    <border>
      <left/>
      <right style="thick">
        <color indexed="9"/>
      </right>
      <top style="thin">
        <color auto="1"/>
      </top>
      <bottom style="thin">
        <color indexed="64"/>
      </bottom>
      <diagonal/>
    </border>
    <border>
      <left style="medium">
        <color indexed="9"/>
      </left>
      <right style="thick">
        <color indexed="9"/>
      </right>
      <top style="thin">
        <color auto="1"/>
      </top>
      <bottom style="thin">
        <color indexed="64"/>
      </bottom>
      <diagonal/>
    </border>
    <border>
      <left/>
      <right style="thick">
        <color rgb="FFFFFFFF"/>
      </right>
      <top style="thin">
        <color auto="1"/>
      </top>
      <bottom style="thin">
        <color auto="1"/>
      </bottom>
      <diagonal/>
    </border>
    <border>
      <left style="medium">
        <color indexed="9"/>
      </left>
      <right style="medium">
        <color indexed="9"/>
      </right>
      <top style="thin">
        <color auto="1"/>
      </top>
      <bottom style="thin">
        <color auto="1"/>
      </bottom>
      <diagonal/>
    </border>
    <border>
      <left style="thick">
        <color indexed="9"/>
      </left>
      <right style="thick">
        <color indexed="9"/>
      </right>
      <top style="thin">
        <color indexed="9"/>
      </top>
      <bottom style="thin">
        <color indexed="64"/>
      </bottom>
      <diagonal/>
    </border>
    <border>
      <left style="thick">
        <color indexed="9"/>
      </left>
      <right style="thick">
        <color indexed="9"/>
      </right>
      <top/>
      <bottom style="thin">
        <color indexed="9"/>
      </bottom>
      <diagonal/>
    </border>
    <border>
      <left style="thick">
        <color rgb="FFFFFFFF"/>
      </left>
      <right style="thick">
        <color rgb="FFFFFFFF"/>
      </right>
      <top/>
      <bottom style="thin">
        <color indexed="9"/>
      </bottom>
      <diagonal/>
    </border>
    <border>
      <left style="medium">
        <color indexed="9"/>
      </left>
      <right style="medium">
        <color indexed="9"/>
      </right>
      <top/>
      <bottom style="thin">
        <color indexed="9"/>
      </bottom>
      <diagonal/>
    </border>
    <border>
      <left style="thick">
        <color indexed="9"/>
      </left>
      <right/>
      <top/>
      <bottom style="thin">
        <color indexed="9"/>
      </bottom>
      <diagonal/>
    </border>
    <border>
      <left/>
      <right style="thick">
        <color indexed="9"/>
      </right>
      <top/>
      <bottom style="thin">
        <color indexed="9"/>
      </bottom>
      <diagonal/>
    </border>
    <border>
      <left style="thick">
        <color rgb="FFFFFFFF"/>
      </left>
      <right style="thick">
        <color rgb="FFFFFFFF"/>
      </right>
      <top style="thin">
        <color indexed="9"/>
      </top>
      <bottom style="thin">
        <color indexed="64"/>
      </bottom>
      <diagonal/>
    </border>
    <border>
      <left style="medium">
        <color indexed="9"/>
      </left>
      <right style="medium">
        <color indexed="9"/>
      </right>
      <top style="thin">
        <color indexed="9"/>
      </top>
      <bottom style="thin">
        <color indexed="64"/>
      </bottom>
      <diagonal/>
    </border>
    <border>
      <left style="thick">
        <color indexed="9"/>
      </left>
      <right/>
      <top style="thin">
        <color indexed="9"/>
      </top>
      <bottom style="thin">
        <color indexed="64"/>
      </bottom>
      <diagonal/>
    </border>
    <border>
      <left/>
      <right style="thick">
        <color indexed="9"/>
      </right>
      <top style="thin">
        <color indexed="9"/>
      </top>
      <bottom style="thin">
        <color indexed="64"/>
      </bottom>
      <diagonal/>
    </border>
    <border>
      <left style="medium">
        <color indexed="9"/>
      </left>
      <right/>
      <top/>
      <bottom style="thin">
        <color auto="1"/>
      </bottom>
      <diagonal/>
    </border>
    <border>
      <left/>
      <right style="medium">
        <color indexed="9"/>
      </right>
      <top/>
      <bottom style="thin">
        <color auto="1"/>
      </bottom>
      <diagonal/>
    </border>
    <border>
      <left style="thick">
        <color indexed="9"/>
      </left>
      <right style="thick">
        <color indexed="9"/>
      </right>
      <top/>
      <bottom style="thin">
        <color indexed="9"/>
      </bottom>
      <diagonal/>
    </border>
    <border>
      <left style="thick">
        <color rgb="FFFFFFFF"/>
      </left>
      <right style="thick">
        <color rgb="FFFFFFFF"/>
      </right>
      <top/>
      <bottom style="thin">
        <color indexed="9"/>
      </bottom>
      <diagonal/>
    </border>
    <border>
      <left style="medium">
        <color indexed="9"/>
      </left>
      <right style="medium">
        <color indexed="9"/>
      </right>
      <top/>
      <bottom style="thin">
        <color indexed="9"/>
      </bottom>
      <diagonal/>
    </border>
    <border>
      <left style="thick">
        <color indexed="9"/>
      </left>
      <right/>
      <top/>
      <bottom style="thin">
        <color indexed="9"/>
      </bottom>
      <diagonal/>
    </border>
    <border>
      <left/>
      <right style="thick">
        <color indexed="9"/>
      </right>
      <top/>
      <bottom style="thin">
        <color indexed="9"/>
      </bottom>
      <diagonal/>
    </border>
    <border>
      <left style="thick">
        <color indexed="9"/>
      </left>
      <right style="thick">
        <color indexed="9"/>
      </right>
      <top style="thin">
        <color indexed="9"/>
      </top>
      <bottom/>
      <diagonal/>
    </border>
    <border>
      <left style="thick">
        <color rgb="FFFFFFFF"/>
      </left>
      <right style="thick">
        <color rgb="FFFFFFFF"/>
      </right>
      <top style="thin">
        <color indexed="9"/>
      </top>
      <bottom/>
      <diagonal/>
    </border>
    <border>
      <left style="medium">
        <color indexed="9"/>
      </left>
      <right style="medium">
        <color indexed="9"/>
      </right>
      <top style="thin">
        <color indexed="9"/>
      </top>
      <bottom/>
      <diagonal/>
    </border>
    <border>
      <left style="thick">
        <color indexed="9"/>
      </left>
      <right/>
      <top style="thin">
        <color indexed="9"/>
      </top>
      <bottom/>
      <diagonal/>
    </border>
    <border>
      <left/>
      <right style="thick">
        <color indexed="9"/>
      </right>
      <top style="thin">
        <color indexed="9"/>
      </top>
      <bottom/>
      <diagonal/>
    </border>
    <border>
      <left style="thick">
        <color indexed="9"/>
      </left>
      <right style="thick">
        <color indexed="9"/>
      </right>
      <top/>
      <bottom style="thin">
        <color auto="1"/>
      </bottom>
      <diagonal/>
    </border>
    <border>
      <left style="thick">
        <color rgb="FFFFFFFF"/>
      </left>
      <right style="thick">
        <color rgb="FFFFFFFF"/>
      </right>
      <top/>
      <bottom style="thin">
        <color auto="1"/>
      </bottom>
      <diagonal/>
    </border>
    <border>
      <left style="medium">
        <color indexed="9"/>
      </left>
      <right style="medium">
        <color indexed="9"/>
      </right>
      <top/>
      <bottom style="thin">
        <color auto="1"/>
      </bottom>
      <diagonal/>
    </border>
    <border>
      <left style="thick">
        <color indexed="9"/>
      </left>
      <right/>
      <top/>
      <bottom style="thin">
        <color auto="1"/>
      </bottom>
      <diagonal/>
    </border>
    <border>
      <left/>
      <right style="medium">
        <color indexed="9"/>
      </right>
      <top/>
      <bottom style="thin">
        <color indexed="9"/>
      </bottom>
      <diagonal/>
    </border>
    <border>
      <left style="medium">
        <color indexed="9"/>
      </left>
      <right/>
      <top/>
      <bottom style="thin">
        <color indexed="9"/>
      </bottom>
      <diagonal/>
    </border>
    <border>
      <left/>
      <right style="medium">
        <color indexed="9"/>
      </right>
      <top style="thin">
        <color indexed="9"/>
      </top>
      <bottom/>
      <diagonal/>
    </border>
    <border>
      <left style="medium">
        <color indexed="9"/>
      </left>
      <right/>
      <top style="thin">
        <color indexed="9"/>
      </top>
      <bottom/>
      <diagonal/>
    </border>
    <border>
      <left style="thick">
        <color indexed="9"/>
      </left>
      <right style="thick">
        <color indexed="9"/>
      </right>
      <top/>
      <bottom style="thin">
        <color indexed="64"/>
      </bottom>
      <diagonal/>
    </border>
    <border>
      <left style="thick">
        <color rgb="FFFFFFFF"/>
      </left>
      <right/>
      <top/>
      <bottom style="thin">
        <color indexed="9"/>
      </bottom>
      <diagonal/>
    </border>
    <border>
      <left/>
      <right/>
      <top/>
      <bottom style="thin">
        <color indexed="9"/>
      </bottom>
      <diagonal/>
    </border>
  </borders>
  <cellStyleXfs count="63">
    <xf numFmtId="0" fontId="0" fillId="0" borderId="0"/>
    <xf numFmtId="43" fontId="18" fillId="0" borderId="0" applyFont="0" applyFill="0" applyBorder="0" applyAlignment="0" applyProtection="0"/>
    <xf numFmtId="1" fontId="22" fillId="9" borderId="59">
      <alignment horizontal="left" vertical="center" wrapText="1"/>
    </xf>
    <xf numFmtId="0" fontId="70" fillId="9" borderId="58">
      <alignment horizontal="center" vertical="center" wrapText="1"/>
    </xf>
    <xf numFmtId="0" fontId="68" fillId="0" borderId="0" applyAlignment="0">
      <alignment horizontal="centerContinuous" vertical="center"/>
    </xf>
    <xf numFmtId="0" fontId="1" fillId="0" borderId="0"/>
    <xf numFmtId="1" fontId="67" fillId="9" borderId="58">
      <alignment horizontal="center" vertical="center"/>
    </xf>
    <xf numFmtId="0" fontId="1" fillId="0" borderId="0">
      <alignment horizontal="center" vertical="center" readingOrder="2"/>
    </xf>
    <xf numFmtId="0" fontId="5" fillId="9" borderId="57">
      <alignment horizontal="right" vertical="center" wrapText="1"/>
    </xf>
    <xf numFmtId="0" fontId="66" fillId="0" borderId="0"/>
    <xf numFmtId="164" fontId="1" fillId="0" borderId="0" applyFont="0" applyFill="0" applyBorder="0" applyAlignment="0" applyProtection="0"/>
    <xf numFmtId="164" fontId="18" fillId="0" borderId="0" applyFont="0" applyFill="0" applyBorder="0" applyAlignment="0" applyProtection="0"/>
    <xf numFmtId="0" fontId="71" fillId="0" borderId="0">
      <alignment horizontal="left" vertical="center"/>
    </xf>
    <xf numFmtId="164" fontId="1" fillId="0" borderId="0" applyFont="0" applyFill="0" applyBorder="0" applyAlignment="0" applyProtection="0"/>
    <xf numFmtId="43" fontId="54" fillId="0" borderId="0" applyFont="0" applyFill="0" applyBorder="0" applyAlignment="0" applyProtection="0"/>
    <xf numFmtId="0" fontId="65" fillId="0" borderId="0" applyAlignment="0">
      <alignment horizontal="centerContinuous" vertical="center"/>
    </xf>
    <xf numFmtId="0" fontId="9" fillId="9" borderId="58">
      <alignment horizontal="center" vertical="center" wrapText="1"/>
    </xf>
    <xf numFmtId="0" fontId="69"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lignment horizontal="left" vertical="center"/>
    </xf>
    <xf numFmtId="0" fontId="1" fillId="0" borderId="0"/>
    <xf numFmtId="0" fontId="1" fillId="0" borderId="0"/>
    <xf numFmtId="0" fontId="18" fillId="0" borderId="0"/>
    <xf numFmtId="0" fontId="66" fillId="0" borderId="0"/>
    <xf numFmtId="0" fontId="66" fillId="0" borderId="0"/>
    <xf numFmtId="0" fontId="66" fillId="0" borderId="0"/>
    <xf numFmtId="0" fontId="18" fillId="0" borderId="0"/>
    <xf numFmtId="0" fontId="66" fillId="0" borderId="0"/>
    <xf numFmtId="0" fontId="54" fillId="0" borderId="0"/>
    <xf numFmtId="0" fontId="54" fillId="0" borderId="0"/>
    <xf numFmtId="0" fontId="1" fillId="0" borderId="0"/>
    <xf numFmtId="0" fontId="1" fillId="0" borderId="0"/>
    <xf numFmtId="0" fontId="54" fillId="0" borderId="0"/>
    <xf numFmtId="0" fontId="18" fillId="0" borderId="0"/>
    <xf numFmtId="0" fontId="75"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alignment horizontal="right" vertical="center"/>
    </xf>
    <xf numFmtId="0" fontId="5" fillId="0" borderId="0">
      <alignment horizontal="right" vertical="center"/>
    </xf>
    <xf numFmtId="0" fontId="1" fillId="0" borderId="0">
      <alignment horizontal="left" vertical="center"/>
    </xf>
    <xf numFmtId="0" fontId="77" fillId="9" borderId="58" applyAlignment="0">
      <alignment horizontal="center" vertical="center"/>
    </xf>
    <xf numFmtId="0" fontId="76" fillId="0" borderId="61">
      <alignment horizontal="right" vertical="center" indent="1"/>
    </xf>
    <xf numFmtId="0" fontId="5" fillId="9" borderId="61">
      <alignment horizontal="right" vertical="center" wrapText="1" indent="1" readingOrder="2"/>
    </xf>
    <xf numFmtId="0" fontId="72" fillId="0" borderId="61">
      <alignment horizontal="right" vertical="center" indent="1"/>
    </xf>
    <xf numFmtId="0" fontId="72" fillId="9" borderId="61">
      <alignment horizontal="left" vertical="center" wrapText="1" indent="1"/>
    </xf>
    <xf numFmtId="0" fontId="72" fillId="0" borderId="62">
      <alignment horizontal="left" vertical="center"/>
    </xf>
    <xf numFmtId="0" fontId="72" fillId="0" borderId="60">
      <alignment horizontal="left" vertical="center"/>
    </xf>
    <xf numFmtId="0" fontId="88" fillId="0" borderId="0"/>
    <xf numFmtId="0" fontId="102" fillId="0" borderId="0"/>
    <xf numFmtId="0" fontId="1" fillId="0" borderId="0"/>
    <xf numFmtId="43" fontId="104" fillId="0" borderId="0" applyFont="0" applyFill="0" applyBorder="0" applyAlignment="0" applyProtection="0"/>
    <xf numFmtId="0" fontId="104" fillId="0" borderId="0"/>
  </cellStyleXfs>
  <cellXfs count="1052">
    <xf numFmtId="0" fontId="0" fillId="0" borderId="0" xfId="0"/>
    <xf numFmtId="0" fontId="1" fillId="0" borderId="0" xfId="35"/>
    <xf numFmtId="0" fontId="2" fillId="0" borderId="0" xfId="35" applyFont="1" applyAlignment="1">
      <alignment horizontal="center" vertical="center" wrapText="1"/>
    </xf>
    <xf numFmtId="0" fontId="5" fillId="0" borderId="0" xfId="0" applyFont="1" applyAlignment="1">
      <alignment vertical="center"/>
    </xf>
    <xf numFmtId="43" fontId="0" fillId="0" borderId="0" xfId="1" applyFont="1"/>
    <xf numFmtId="0" fontId="6" fillId="0" borderId="0" xfId="22" applyFont="1" applyAlignment="1">
      <alignment horizontal="center" vertical="center" wrapText="1" readingOrder="1"/>
    </xf>
    <xf numFmtId="49" fontId="8" fillId="2" borderId="4" xfId="22" applyNumberFormat="1" applyFont="1" applyFill="1" applyBorder="1" applyAlignment="1">
      <alignment horizontal="center"/>
    </xf>
    <xf numFmtId="43" fontId="1" fillId="4" borderId="1" xfId="1" applyFont="1" applyFill="1" applyBorder="1" applyAlignment="1">
      <alignment horizontal="right" vertical="center"/>
    </xf>
    <xf numFmtId="0" fontId="9" fillId="5" borderId="8" xfId="0" applyFont="1" applyFill="1" applyBorder="1" applyAlignment="1">
      <alignment horizontal="center" vertical="center" wrapText="1" readingOrder="1"/>
    </xf>
    <xf numFmtId="0" fontId="9" fillId="5" borderId="9" xfId="0" applyFont="1" applyFill="1" applyBorder="1" applyAlignment="1">
      <alignment horizontal="left" vertical="center" wrapText="1" readingOrder="1"/>
    </xf>
    <xf numFmtId="43" fontId="1" fillId="2" borderId="10" xfId="1" applyFont="1" applyFill="1" applyBorder="1" applyAlignment="1">
      <alignment horizontal="right" vertical="center"/>
    </xf>
    <xf numFmtId="43" fontId="1" fillId="4" borderId="10" xfId="1" applyFont="1" applyFill="1" applyBorder="1" applyAlignment="1">
      <alignment horizontal="right" vertical="center"/>
    </xf>
    <xf numFmtId="0" fontId="4" fillId="5" borderId="8" xfId="0" applyFont="1" applyFill="1" applyBorder="1" applyAlignment="1">
      <alignment horizontal="center" vertical="center" wrapText="1" readingOrder="1"/>
    </xf>
    <xf numFmtId="0" fontId="4" fillId="5" borderId="9" xfId="0" applyFont="1" applyFill="1" applyBorder="1" applyAlignment="1">
      <alignment horizontal="left" vertical="center" wrapText="1" readingOrder="1"/>
    </xf>
    <xf numFmtId="165" fontId="1" fillId="4" borderId="4" xfId="0" applyNumberFormat="1" applyFont="1" applyFill="1" applyBorder="1" applyAlignment="1">
      <alignment horizontal="right" vertical="center"/>
    </xf>
    <xf numFmtId="43" fontId="1" fillId="4" borderId="4" xfId="1" applyFont="1" applyFill="1" applyBorder="1" applyAlignment="1">
      <alignment horizontal="right" vertical="center"/>
    </xf>
    <xf numFmtId="165" fontId="1" fillId="2" borderId="4" xfId="0" applyNumberFormat="1" applyFont="1" applyFill="1" applyBorder="1" applyAlignment="1">
      <alignment horizontal="right" vertical="center"/>
    </xf>
    <xf numFmtId="43" fontId="1" fillId="2" borderId="4" xfId="1" applyFont="1" applyFill="1" applyBorder="1" applyAlignment="1">
      <alignment horizontal="right" vertical="center"/>
    </xf>
    <xf numFmtId="0" fontId="4" fillId="0" borderId="8" xfId="0" applyFont="1" applyBorder="1" applyAlignment="1">
      <alignment horizontal="center" vertical="center" wrapText="1" readingOrder="1"/>
    </xf>
    <xf numFmtId="43" fontId="1" fillId="2" borderId="0" xfId="1" applyFont="1" applyFill="1" applyBorder="1" applyAlignment="1">
      <alignment horizontal="right" vertical="center"/>
    </xf>
    <xf numFmtId="43" fontId="1" fillId="4" borderId="0" xfId="1" applyFont="1" applyFill="1" applyBorder="1" applyAlignment="1">
      <alignment horizontal="right" vertical="center"/>
    </xf>
    <xf numFmtId="49" fontId="9" fillId="2" borderId="11" xfId="28" applyNumberFormat="1" applyFont="1" applyFill="1" applyBorder="1" applyAlignment="1">
      <alignment horizontal="center" vertical="center" wrapText="1"/>
    </xf>
    <xf numFmtId="0" fontId="9" fillId="5" borderId="12" xfId="0" applyFont="1" applyFill="1" applyBorder="1" applyAlignment="1">
      <alignment horizontal="left" vertical="center" wrapText="1" readingOrder="1"/>
    </xf>
    <xf numFmtId="0" fontId="9" fillId="5" borderId="13" xfId="0" applyFont="1" applyFill="1" applyBorder="1" applyAlignment="1">
      <alignment horizontal="left" vertical="center" wrapText="1" readingOrder="1"/>
    </xf>
    <xf numFmtId="49" fontId="5" fillId="0" borderId="0" xfId="22" applyNumberFormat="1" applyFont="1" applyAlignment="1">
      <alignment horizontal="right" vertical="center"/>
    </xf>
    <xf numFmtId="0" fontId="9" fillId="2" borderId="8" xfId="0" applyFont="1" applyFill="1" applyBorder="1" applyAlignment="1">
      <alignment horizontal="center" vertical="center" wrapText="1" readingOrder="1"/>
    </xf>
    <xf numFmtId="0" fontId="9" fillId="2" borderId="9" xfId="0" applyFont="1" applyFill="1" applyBorder="1" applyAlignment="1">
      <alignment horizontal="left" vertical="center" wrapText="1" readingOrder="1"/>
    </xf>
    <xf numFmtId="0" fontId="9" fillId="4" borderId="8" xfId="0" applyFont="1" applyFill="1" applyBorder="1" applyAlignment="1">
      <alignment horizontal="center" vertical="center" wrapText="1" readingOrder="1"/>
    </xf>
    <xf numFmtId="0" fontId="9" fillId="4" borderId="9" xfId="0" applyFont="1" applyFill="1" applyBorder="1" applyAlignment="1">
      <alignment horizontal="left" vertical="center" wrapText="1" readingOrder="1"/>
    </xf>
    <xf numFmtId="0" fontId="12" fillId="2" borderId="0" xfId="28" applyFont="1" applyFill="1" applyBorder="1" applyAlignment="1">
      <alignment horizontal="right" vertical="center" wrapText="1"/>
    </xf>
    <xf numFmtId="0" fontId="17" fillId="0" borderId="0" xfId="0" applyFont="1" applyAlignment="1">
      <alignment vertical="center"/>
    </xf>
    <xf numFmtId="0" fontId="18" fillId="0" borderId="0" xfId="0" applyFont="1" applyBorder="1" applyAlignment="1">
      <alignment vertical="center"/>
    </xf>
    <xf numFmtId="0" fontId="1"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5" fillId="0" borderId="0" xfId="0" applyFont="1" applyBorder="1" applyAlignment="1">
      <alignment horizontal="center" vertical="center"/>
    </xf>
    <xf numFmtId="49" fontId="8" fillId="2" borderId="10" xfId="0" applyNumberFormat="1" applyFont="1" applyFill="1" applyBorder="1" applyAlignment="1">
      <alignment horizontal="center" wrapText="1"/>
    </xf>
    <xf numFmtId="49" fontId="4" fillId="2" borderId="14" xfId="0" applyNumberFormat="1" applyFont="1" applyFill="1" applyBorder="1" applyAlignment="1">
      <alignment horizontal="center" vertical="top" wrapText="1"/>
    </xf>
    <xf numFmtId="49" fontId="20" fillId="2" borderId="14" xfId="0" applyNumberFormat="1" applyFont="1" applyFill="1" applyBorder="1" applyAlignment="1">
      <alignment horizontal="center" vertical="top" wrapText="1"/>
    </xf>
    <xf numFmtId="49" fontId="10" fillId="2" borderId="14" xfId="0" applyNumberFormat="1" applyFont="1" applyFill="1" applyBorder="1" applyAlignment="1">
      <alignment horizontal="center" vertical="top" wrapText="1"/>
    </xf>
    <xf numFmtId="0" fontId="6" fillId="0" borderId="0" xfId="0" applyFont="1" applyAlignment="1">
      <alignment vertical="center" wrapText="1" readingOrder="1"/>
    </xf>
    <xf numFmtId="165" fontId="18" fillId="0" borderId="0" xfId="0" applyNumberFormat="1" applyFont="1" applyAlignment="1">
      <alignment horizontal="right" vertical="center"/>
    </xf>
    <xf numFmtId="49" fontId="5" fillId="0" borderId="0" xfId="0" applyNumberFormat="1" applyFont="1" applyAlignment="1">
      <alignment horizontal="right" vertical="center"/>
    </xf>
    <xf numFmtId="0" fontId="21" fillId="0" borderId="0" xfId="0" applyFont="1" applyAlignment="1">
      <alignment vertical="center"/>
    </xf>
    <xf numFmtId="0" fontId="9" fillId="2" borderId="27" xfId="0" applyFont="1" applyFill="1" applyBorder="1" applyAlignment="1">
      <alignment horizontal="center" vertical="center" wrapText="1"/>
    </xf>
    <xf numFmtId="49" fontId="9" fillId="2" borderId="27" xfId="0" applyNumberFormat="1" applyFont="1" applyFill="1" applyBorder="1" applyAlignment="1">
      <alignment horizontal="center" vertical="center"/>
    </xf>
    <xf numFmtId="0" fontId="22" fillId="5" borderId="35" xfId="0" applyFont="1" applyFill="1" applyBorder="1" applyAlignment="1">
      <alignment horizontal="center" vertical="center" wrapText="1" readingOrder="2"/>
    </xf>
    <xf numFmtId="49" fontId="10" fillId="2" borderId="27" xfId="0" applyNumberFormat="1" applyFont="1" applyFill="1" applyBorder="1" applyAlignment="1">
      <alignment horizontal="center" vertical="center" wrapText="1"/>
    </xf>
    <xf numFmtId="49" fontId="10" fillId="2" borderId="27" xfId="0" applyNumberFormat="1" applyFont="1" applyFill="1" applyBorder="1" applyAlignment="1">
      <alignment horizontal="center" vertical="center" wrapText="1" readingOrder="1"/>
    </xf>
    <xf numFmtId="165" fontId="8" fillId="4" borderId="4" xfId="0" applyNumberFormat="1" applyFont="1" applyFill="1" applyBorder="1" applyAlignment="1">
      <alignment horizontal="right" vertical="center"/>
    </xf>
    <xf numFmtId="165" fontId="8" fillId="2" borderId="4" xfId="0" applyNumberFormat="1" applyFont="1" applyFill="1" applyBorder="1" applyAlignment="1">
      <alignment horizontal="right" vertical="center"/>
    </xf>
    <xf numFmtId="49" fontId="8" fillId="2" borderId="27" xfId="0" applyNumberFormat="1" applyFont="1" applyFill="1" applyBorder="1" applyAlignment="1">
      <alignment horizontal="center" vertical="center" wrapText="1"/>
    </xf>
    <xf numFmtId="0" fontId="18" fillId="7" borderId="0" xfId="0" applyFont="1" applyFill="1" applyAlignment="1">
      <alignment vertical="center"/>
    </xf>
    <xf numFmtId="0" fontId="18" fillId="4" borderId="0" xfId="0" applyFont="1" applyFill="1" applyAlignment="1">
      <alignment vertical="center"/>
    </xf>
    <xf numFmtId="0" fontId="4" fillId="0" borderId="0" xfId="0" applyFont="1" applyAlignment="1">
      <alignment horizontal="center" vertical="center"/>
    </xf>
    <xf numFmtId="0" fontId="22" fillId="5" borderId="38" xfId="0" applyFont="1" applyFill="1" applyBorder="1" applyAlignment="1">
      <alignment horizontal="center" vertical="center" wrapText="1" readingOrder="2"/>
    </xf>
    <xf numFmtId="0" fontId="8" fillId="0" borderId="0" xfId="0" applyFont="1" applyBorder="1" applyAlignment="1">
      <alignment horizontal="center" vertical="center"/>
    </xf>
    <xf numFmtId="49" fontId="23" fillId="0" borderId="0" xfId="0" applyNumberFormat="1" applyFont="1" applyAlignment="1">
      <alignment horizontal="right" vertical="center"/>
    </xf>
    <xf numFmtId="0" fontId="22" fillId="5" borderId="39" xfId="0" applyFont="1" applyFill="1" applyBorder="1" applyAlignment="1">
      <alignment horizontal="center" vertical="center" wrapText="1" readingOrder="2"/>
    </xf>
    <xf numFmtId="0" fontId="24" fillId="0" borderId="0" xfId="0" applyFont="1" applyAlignment="1">
      <alignment vertical="center"/>
    </xf>
    <xf numFmtId="0" fontId="10" fillId="6" borderId="40" xfId="0" applyFont="1" applyFill="1" applyBorder="1" applyAlignment="1">
      <alignment horizontal="center" vertical="center" wrapText="1"/>
    </xf>
    <xf numFmtId="165" fontId="8" fillId="6" borderId="40" xfId="0" applyNumberFormat="1" applyFont="1" applyFill="1" applyBorder="1" applyAlignment="1">
      <alignment horizontal="center" vertical="center"/>
    </xf>
    <xf numFmtId="0" fontId="10" fillId="6" borderId="11" xfId="0" applyFont="1" applyFill="1" applyBorder="1" applyAlignment="1">
      <alignment horizontal="center" vertical="center" wrapText="1"/>
    </xf>
    <xf numFmtId="165" fontId="8" fillId="6" borderId="11" xfId="0" applyNumberFormat="1" applyFont="1" applyFill="1" applyBorder="1" applyAlignment="1">
      <alignment horizontal="center" vertical="center"/>
    </xf>
    <xf numFmtId="0" fontId="10" fillId="2" borderId="11" xfId="0" applyFont="1" applyFill="1" applyBorder="1" applyAlignment="1">
      <alignment horizontal="center" vertical="center" wrapText="1"/>
    </xf>
    <xf numFmtId="165" fontId="8" fillId="2" borderId="11" xfId="0" applyNumberFormat="1" applyFont="1" applyFill="1" applyBorder="1" applyAlignment="1">
      <alignment horizontal="center" vertical="center"/>
    </xf>
    <xf numFmtId="0" fontId="10" fillId="6" borderId="41" xfId="0" applyFont="1" applyFill="1" applyBorder="1" applyAlignment="1">
      <alignment horizontal="center" vertical="center" wrapText="1"/>
    </xf>
    <xf numFmtId="165" fontId="8" fillId="6" borderId="41" xfId="0" applyNumberFormat="1" applyFont="1" applyFill="1" applyBorder="1" applyAlignment="1">
      <alignment horizontal="center" vertical="center"/>
    </xf>
    <xf numFmtId="0" fontId="20" fillId="2" borderId="42" xfId="0" applyFont="1" applyFill="1" applyBorder="1" applyAlignment="1">
      <alignment horizontal="center" vertical="center" wrapText="1"/>
    </xf>
    <xf numFmtId="165" fontId="8" fillId="2" borderId="42" xfId="0" applyNumberFormat="1" applyFont="1" applyFill="1" applyBorder="1" applyAlignment="1">
      <alignment horizontal="center" vertical="center"/>
    </xf>
    <xf numFmtId="0" fontId="20" fillId="2" borderId="11" xfId="0" applyFont="1" applyFill="1" applyBorder="1" applyAlignment="1">
      <alignment horizontal="center" vertical="center" wrapText="1"/>
    </xf>
    <xf numFmtId="0" fontId="20" fillId="2" borderId="43" xfId="0" applyFont="1" applyFill="1" applyBorder="1" applyAlignment="1">
      <alignment horizontal="center" vertical="center" wrapText="1"/>
    </xf>
    <xf numFmtId="165" fontId="8" fillId="2" borderId="43" xfId="0" applyNumberFormat="1" applyFont="1" applyFill="1" applyBorder="1" applyAlignment="1">
      <alignment horizontal="center" vertical="center"/>
    </xf>
    <xf numFmtId="165" fontId="25" fillId="0" borderId="0" xfId="0" applyNumberFormat="1" applyFont="1" applyAlignment="1">
      <alignment horizontal="right" vertical="center"/>
    </xf>
    <xf numFmtId="0" fontId="4" fillId="0" borderId="0" xfId="0" applyFont="1" applyAlignment="1">
      <alignment vertical="center"/>
    </xf>
    <xf numFmtId="0" fontId="26" fillId="0" borderId="0" xfId="0" applyFont="1" applyAlignment="1">
      <alignment vertical="center"/>
    </xf>
    <xf numFmtId="49" fontId="8" fillId="2" borderId="32" xfId="0" applyNumberFormat="1" applyFont="1" applyFill="1" applyBorder="1" applyAlignment="1">
      <alignment horizontal="center"/>
    </xf>
    <xf numFmtId="49" fontId="9" fillId="2" borderId="14" xfId="0" applyNumberFormat="1" applyFont="1" applyFill="1" applyBorder="1" applyAlignment="1">
      <alignment horizontal="center" vertical="top"/>
    </xf>
    <xf numFmtId="0" fontId="8" fillId="6" borderId="0" xfId="0" applyFont="1" applyFill="1" applyAlignment="1">
      <alignment vertical="center"/>
    </xf>
    <xf numFmtId="0" fontId="5" fillId="0" borderId="0" xfId="0" applyFont="1" applyAlignment="1">
      <alignment horizontal="center" vertical="center"/>
    </xf>
    <xf numFmtId="49" fontId="8" fillId="2" borderId="10" xfId="0" applyNumberFormat="1" applyFont="1" applyFill="1" applyBorder="1" applyAlignment="1">
      <alignment horizontal="center"/>
    </xf>
    <xf numFmtId="49" fontId="4" fillId="2" borderId="14" xfId="0" applyNumberFormat="1" applyFont="1" applyFill="1" applyBorder="1" applyAlignment="1">
      <alignment horizontal="center" vertical="top"/>
    </xf>
    <xf numFmtId="49" fontId="9" fillId="5" borderId="8" xfId="0" applyNumberFormat="1" applyFont="1" applyFill="1" applyBorder="1" applyAlignment="1">
      <alignment horizontal="center" vertical="center" wrapText="1" readingOrder="1"/>
    </xf>
    <xf numFmtId="49" fontId="9" fillId="0" borderId="8" xfId="0" applyNumberFormat="1" applyFont="1" applyBorder="1" applyAlignment="1">
      <alignment horizontal="center" vertical="center" wrapText="1" readingOrder="1"/>
    </xf>
    <xf numFmtId="49" fontId="4" fillId="5" borderId="8" xfId="0" applyNumberFormat="1" applyFont="1" applyFill="1" applyBorder="1" applyAlignment="1">
      <alignment horizontal="center" vertical="center" wrapText="1" readingOrder="1"/>
    </xf>
    <xf numFmtId="165" fontId="5" fillId="0" borderId="0" xfId="0" applyNumberFormat="1" applyFont="1" applyAlignment="1">
      <alignment horizontal="right" vertical="center"/>
    </xf>
    <xf numFmtId="49" fontId="4" fillId="2" borderId="11" xfId="28" applyNumberFormat="1" applyFont="1" applyFill="1" applyBorder="1" applyAlignment="1">
      <alignment horizontal="center" vertical="center" wrapText="1"/>
    </xf>
    <xf numFmtId="0" fontId="4" fillId="5" borderId="12" xfId="0" applyFont="1" applyFill="1" applyBorder="1" applyAlignment="1">
      <alignment horizontal="left" vertical="center" wrapText="1" readingOrder="1"/>
    </xf>
    <xf numFmtId="49" fontId="4" fillId="0" borderId="11" xfId="28" applyNumberFormat="1" applyFont="1" applyFill="1" applyBorder="1" applyAlignment="1">
      <alignment horizontal="center" vertical="center" wrapText="1"/>
    </xf>
    <xf numFmtId="0" fontId="4" fillId="0" borderId="12" xfId="0" applyFont="1" applyBorder="1" applyAlignment="1">
      <alignment horizontal="left" vertical="center" wrapText="1" readingOrder="1"/>
    </xf>
    <xf numFmtId="165" fontId="1" fillId="2" borderId="7" xfId="0" applyNumberFormat="1" applyFont="1" applyFill="1" applyBorder="1" applyAlignment="1">
      <alignment horizontal="right" vertical="center"/>
    </xf>
    <xf numFmtId="49" fontId="4" fillId="0" borderId="40" xfId="28" applyNumberFormat="1" applyFont="1" applyFill="1" applyBorder="1" applyAlignment="1">
      <alignment horizontal="center" vertical="center" wrapText="1"/>
    </xf>
    <xf numFmtId="0" fontId="4" fillId="0" borderId="45" xfId="0" applyFont="1" applyBorder="1" applyAlignment="1">
      <alignment horizontal="left" vertical="center" wrapText="1" readingOrder="1"/>
    </xf>
    <xf numFmtId="165" fontId="1" fillId="2" borderId="47" xfId="0" applyNumberFormat="1" applyFont="1" applyFill="1" applyBorder="1" applyAlignment="1">
      <alignment horizontal="right" vertical="center"/>
    </xf>
    <xf numFmtId="43" fontId="1" fillId="2" borderId="47" xfId="1" applyFont="1" applyFill="1" applyBorder="1" applyAlignment="1">
      <alignment horizontal="right" vertical="center"/>
    </xf>
    <xf numFmtId="165" fontId="1" fillId="4" borderId="47" xfId="0" applyNumberFormat="1" applyFont="1" applyFill="1" applyBorder="1" applyAlignment="1">
      <alignment horizontal="right" vertical="center"/>
    </xf>
    <xf numFmtId="43" fontId="1" fillId="4" borderId="47" xfId="1" applyFont="1" applyFill="1" applyBorder="1" applyAlignment="1">
      <alignment horizontal="right" vertical="center"/>
    </xf>
    <xf numFmtId="0" fontId="18" fillId="0" borderId="0" xfId="22" applyFont="1" applyAlignment="1">
      <alignment vertical="center"/>
    </xf>
    <xf numFmtId="165" fontId="1" fillId="2" borderId="50" xfId="0" applyNumberFormat="1" applyFont="1" applyFill="1" applyBorder="1" applyAlignment="1">
      <alignment horizontal="right" vertical="center"/>
    </xf>
    <xf numFmtId="49" fontId="4" fillId="2" borderId="43" xfId="28" applyNumberFormat="1" applyFont="1" applyFill="1" applyBorder="1" applyAlignment="1">
      <alignment horizontal="center" vertical="center" wrapText="1"/>
    </xf>
    <xf numFmtId="0" fontId="4" fillId="5" borderId="44" xfId="0" applyFont="1" applyFill="1" applyBorder="1" applyAlignment="1">
      <alignment horizontal="left" vertical="center" wrapText="1" readingOrder="1"/>
    </xf>
    <xf numFmtId="0" fontId="18" fillId="0" borderId="0" xfId="0" applyFont="1" applyFill="1" applyAlignment="1">
      <alignment vertical="center"/>
    </xf>
    <xf numFmtId="0" fontId="16" fillId="0" borderId="19" xfId="28" applyFont="1" applyFill="1" applyBorder="1" applyAlignment="1">
      <alignment vertical="center" wrapText="1"/>
    </xf>
    <xf numFmtId="0" fontId="17" fillId="0" borderId="0" xfId="22" applyFont="1" applyAlignment="1">
      <alignment vertical="center"/>
    </xf>
    <xf numFmtId="0" fontId="21" fillId="0" borderId="0" xfId="22" applyFont="1" applyAlignment="1">
      <alignment vertical="center"/>
    </xf>
    <xf numFmtId="0" fontId="4" fillId="0" borderId="0" xfId="22" applyFont="1" applyAlignment="1">
      <alignment horizontal="center" vertical="center"/>
    </xf>
    <xf numFmtId="0" fontId="1" fillId="0" borderId="0" xfId="22" applyFont="1" applyAlignment="1">
      <alignment vertical="center"/>
    </xf>
    <xf numFmtId="49" fontId="1" fillId="2" borderId="27" xfId="22" applyNumberFormat="1" applyFont="1" applyFill="1" applyBorder="1" applyAlignment="1">
      <alignment horizontal="center" vertical="center"/>
    </xf>
    <xf numFmtId="165" fontId="1" fillId="4" borderId="46" xfId="0" applyNumberFormat="1" applyFont="1" applyFill="1" applyBorder="1" applyAlignment="1">
      <alignment horizontal="right" vertical="center"/>
    </xf>
    <xf numFmtId="0" fontId="5" fillId="0" borderId="0" xfId="22" applyFont="1" applyBorder="1" applyAlignment="1">
      <alignment horizontal="center" vertical="center"/>
    </xf>
    <xf numFmtId="165" fontId="8" fillId="2" borderId="47" xfId="0" applyNumberFormat="1" applyFont="1" applyFill="1" applyBorder="1" applyAlignment="1">
      <alignment horizontal="right" vertical="center"/>
    </xf>
    <xf numFmtId="165" fontId="8" fillId="4" borderId="47" xfId="0" applyNumberFormat="1" applyFont="1" applyFill="1" applyBorder="1" applyAlignment="1">
      <alignment horizontal="right" vertical="center"/>
    </xf>
    <xf numFmtId="165" fontId="8" fillId="4" borderId="46" xfId="0" applyNumberFormat="1" applyFont="1" applyFill="1" applyBorder="1" applyAlignment="1">
      <alignment horizontal="right" vertical="center"/>
    </xf>
    <xf numFmtId="49" fontId="9" fillId="4" borderId="11" xfId="28" applyNumberFormat="1" applyFont="1" applyFill="1" applyBorder="1" applyAlignment="1">
      <alignment horizontal="center" vertical="center" wrapText="1"/>
    </xf>
    <xf numFmtId="0" fontId="9" fillId="4" borderId="12" xfId="0" applyFont="1" applyFill="1" applyBorder="1" applyAlignment="1">
      <alignment horizontal="left" vertical="center" wrapText="1" readingOrder="1"/>
    </xf>
    <xf numFmtId="0" fontId="8" fillId="4" borderId="32" xfId="28" applyFont="1" applyFill="1" applyBorder="1" applyAlignment="1">
      <alignment horizontal="center" vertical="center" wrapText="1"/>
    </xf>
    <xf numFmtId="0" fontId="8" fillId="3" borderId="8" xfId="0" applyFont="1" applyFill="1" applyBorder="1" applyAlignment="1">
      <alignment horizontal="left" vertical="center" wrapText="1" readingOrder="1"/>
    </xf>
    <xf numFmtId="49" fontId="9" fillId="2" borderId="10" xfId="28" applyNumberFormat="1" applyFont="1" applyFill="1" applyBorder="1" applyAlignment="1">
      <alignment horizontal="center" vertical="center" wrapText="1"/>
    </xf>
    <xf numFmtId="0" fontId="9" fillId="5" borderId="8" xfId="0" applyFont="1" applyFill="1" applyBorder="1" applyAlignment="1">
      <alignment horizontal="left" vertical="center" wrapText="1" readingOrder="1"/>
    </xf>
    <xf numFmtId="49" fontId="4" fillId="2" borderId="10" xfId="28" applyNumberFormat="1" applyFont="1" applyFill="1" applyBorder="1" applyAlignment="1">
      <alignment horizontal="center" vertical="center" wrapText="1"/>
    </xf>
    <xf numFmtId="0" fontId="4" fillId="5" borderId="8" xfId="0" applyFont="1" applyFill="1" applyBorder="1" applyAlignment="1">
      <alignment horizontal="left" vertical="center" wrapText="1" readingOrder="1"/>
    </xf>
    <xf numFmtId="49" fontId="22" fillId="0" borderId="10" xfId="28" applyNumberFormat="1" applyFont="1" applyFill="1" applyBorder="1" applyAlignment="1">
      <alignment horizontal="center" vertical="center" wrapText="1"/>
    </xf>
    <xf numFmtId="0" fontId="22" fillId="0" borderId="8" xfId="0" applyFont="1" applyBorder="1" applyAlignment="1">
      <alignment horizontal="left" vertical="center" wrapText="1" readingOrder="1"/>
    </xf>
    <xf numFmtId="49" fontId="4" fillId="0" borderId="10" xfId="28" applyNumberFormat="1" applyFont="1" applyFill="1" applyBorder="1" applyAlignment="1">
      <alignment horizontal="center" vertical="center" wrapText="1"/>
    </xf>
    <xf numFmtId="0" fontId="4" fillId="0" borderId="8" xfId="0" applyFont="1" applyBorder="1" applyAlignment="1">
      <alignment horizontal="left" vertical="center" wrapText="1" readingOrder="1"/>
    </xf>
    <xf numFmtId="49" fontId="9" fillId="2" borderId="14" xfId="28" applyNumberFormat="1" applyFont="1" applyFill="1" applyBorder="1" applyAlignment="1">
      <alignment horizontal="center" vertical="center" wrapText="1"/>
    </xf>
    <xf numFmtId="165" fontId="8" fillId="2" borderId="7" xfId="0" applyNumberFormat="1" applyFont="1" applyFill="1" applyBorder="1" applyAlignment="1">
      <alignment horizontal="right" vertical="center"/>
    </xf>
    <xf numFmtId="0" fontId="22" fillId="3" borderId="8" xfId="0" applyFont="1" applyFill="1" applyBorder="1" applyAlignment="1">
      <alignment horizontal="center" vertical="center" wrapText="1" readingOrder="1"/>
    </xf>
    <xf numFmtId="0" fontId="17" fillId="0" borderId="0" xfId="28" applyFont="1" applyAlignment="1">
      <alignment vertical="center" wrapText="1"/>
    </xf>
    <xf numFmtId="0" fontId="1" fillId="4" borderId="0" xfId="35" applyFill="1"/>
    <xf numFmtId="0" fontId="1" fillId="0" borderId="0" xfId="35" applyAlignment="1"/>
    <xf numFmtId="0" fontId="1" fillId="4" borderId="0" xfId="35" applyFill="1" applyAlignment="1"/>
    <xf numFmtId="0" fontId="31" fillId="0" borderId="0" xfId="35" applyFont="1"/>
    <xf numFmtId="0" fontId="1" fillId="0" borderId="0" xfId="35" applyFont="1"/>
    <xf numFmtId="0" fontId="33" fillId="0" borderId="0" xfId="35" applyFont="1"/>
    <xf numFmtId="0" fontId="17" fillId="0" borderId="0" xfId="28" applyFont="1" applyAlignment="1">
      <alignment horizontal="right" vertical="center" wrapText="1"/>
    </xf>
    <xf numFmtId="0" fontId="17" fillId="0" borderId="0" xfId="28" applyFont="1" applyAlignment="1">
      <alignment horizontal="distributed" vertical="center"/>
    </xf>
    <xf numFmtId="0" fontId="37" fillId="0" borderId="0" xfId="35" applyFont="1" applyAlignment="1">
      <alignment horizontal="distributed" vertical="center" wrapText="1"/>
    </xf>
    <xf numFmtId="0" fontId="38" fillId="0" borderId="0" xfId="28" applyFont="1" applyAlignment="1">
      <alignment horizontal="distributed" vertical="center" wrapText="1"/>
    </xf>
    <xf numFmtId="0" fontId="37" fillId="0" borderId="0" xfId="28" applyFont="1" applyAlignment="1">
      <alignment horizontal="distributed" vertical="center" wrapText="1"/>
    </xf>
    <xf numFmtId="0" fontId="6" fillId="0" borderId="0" xfId="28" applyFont="1" applyAlignment="1">
      <alignment horizontal="distributed" vertical="center" wrapText="1" readingOrder="1"/>
    </xf>
    <xf numFmtId="0" fontId="37" fillId="0" borderId="0" xfId="28" applyFont="1" applyAlignment="1">
      <alignment horizontal="distributed" vertical="top" wrapText="1"/>
    </xf>
    <xf numFmtId="0" fontId="47" fillId="0" borderId="0" xfId="28" applyFont="1" applyFill="1" applyAlignment="1">
      <alignment horizontal="distributed" vertical="center"/>
    </xf>
    <xf numFmtId="0" fontId="48" fillId="0" borderId="0" xfId="28" applyFont="1" applyAlignment="1">
      <alignment horizontal="distributed" vertical="center" wrapText="1"/>
    </xf>
    <xf numFmtId="0" fontId="17" fillId="0" borderId="0" xfId="28" applyFont="1" applyAlignment="1">
      <alignment horizontal="distributed" vertical="center" wrapText="1"/>
    </xf>
    <xf numFmtId="0" fontId="49" fillId="0" borderId="0" xfId="17" applyFont="1" applyFill="1" applyBorder="1" applyAlignment="1" applyProtection="1">
      <alignment horizontal="distributed" vertical="center"/>
    </xf>
    <xf numFmtId="0" fontId="11" fillId="0" borderId="0" xfId="28" applyFont="1" applyAlignment="1">
      <alignment horizontal="left" vertical="top" wrapText="1" indent="2"/>
    </xf>
    <xf numFmtId="0" fontId="11" fillId="0" borderId="0" xfId="28" applyFont="1" applyAlignment="1">
      <alignment vertical="top" wrapText="1"/>
    </xf>
    <xf numFmtId="0" fontId="34" fillId="0" borderId="0" xfId="28" applyFont="1" applyAlignment="1">
      <alignment horizontal="distributed" vertical="top" wrapText="1"/>
    </xf>
    <xf numFmtId="0" fontId="34" fillId="0" borderId="0" xfId="28" applyFont="1" applyAlignment="1">
      <alignment horizontal="right" vertical="top" wrapText="1" indent="3" readingOrder="2"/>
    </xf>
    <xf numFmtId="0" fontId="31" fillId="0" borderId="0" xfId="28" applyFont="1" applyAlignment="1">
      <alignment horizontal="distributed" vertical="center" wrapText="1"/>
    </xf>
    <xf numFmtId="0" fontId="53" fillId="8" borderId="0" xfId="28" applyFont="1" applyFill="1" applyAlignment="1">
      <alignment horizontal="distributed" vertical="center" wrapText="1"/>
    </xf>
    <xf numFmtId="0" fontId="23" fillId="0" borderId="0" xfId="28" applyFont="1" applyAlignment="1">
      <alignment horizontal="distributed" vertical="center" wrapText="1"/>
    </xf>
    <xf numFmtId="0" fontId="32" fillId="0" borderId="0" xfId="28" applyFont="1" applyAlignment="1">
      <alignment horizontal="distributed" vertical="center" wrapText="1"/>
    </xf>
    <xf numFmtId="0" fontId="1" fillId="0" borderId="0" xfId="28" applyFont="1" applyAlignment="1">
      <alignment horizontal="distributed" vertical="center" wrapText="1"/>
    </xf>
    <xf numFmtId="0" fontId="33" fillId="0" borderId="0" xfId="28" applyFont="1" applyAlignment="1">
      <alignment horizontal="distributed" vertical="center" wrapText="1"/>
    </xf>
    <xf numFmtId="0" fontId="54" fillId="0" borderId="0" xfId="28"/>
    <xf numFmtId="0" fontId="55" fillId="0" borderId="0" xfId="28" applyFont="1" applyAlignment="1">
      <alignment horizontal="justify" readingOrder="2"/>
    </xf>
    <xf numFmtId="0" fontId="11" fillId="0" borderId="0" xfId="28" applyFont="1" applyAlignment="1">
      <alignment horizontal="distributed" vertical="center" wrapText="1" readingOrder="1"/>
    </xf>
    <xf numFmtId="0" fontId="59" fillId="0" borderId="0" xfId="0" applyFont="1" applyAlignment="1">
      <alignment horizontal="right" vertical="center"/>
    </xf>
    <xf numFmtId="0" fontId="17" fillId="0" borderId="0" xfId="28" applyFont="1" applyAlignment="1">
      <alignment horizontal="left" vertical="top" wrapText="1" readingOrder="1"/>
    </xf>
    <xf numFmtId="0" fontId="58" fillId="0" borderId="0" xfId="28" applyFont="1" applyAlignment="1">
      <alignment horizontal="right" vertical="top" wrapText="1" readingOrder="2"/>
    </xf>
    <xf numFmtId="49" fontId="58" fillId="0" borderId="0" xfId="28" applyNumberFormat="1" applyFont="1" applyAlignment="1">
      <alignment horizontal="left" vertical="top" wrapText="1" readingOrder="2"/>
    </xf>
    <xf numFmtId="49" fontId="47" fillId="0" borderId="0" xfId="28" applyNumberFormat="1" applyFont="1" applyAlignment="1">
      <alignment horizontal="right" vertical="top" wrapText="1" readingOrder="2"/>
    </xf>
    <xf numFmtId="0" fontId="17" fillId="0" borderId="0" xfId="28" applyFont="1" applyAlignment="1">
      <alignment horizontal="distributed" vertical="top" wrapText="1"/>
    </xf>
    <xf numFmtId="0" fontId="60" fillId="0" borderId="0" xfId="28" applyFont="1" applyAlignment="1">
      <alignment horizontal="distributed" vertical="center" wrapText="1"/>
    </xf>
    <xf numFmtId="0" fontId="17" fillId="0" borderId="0" xfId="35" applyFont="1" applyAlignment="1">
      <alignment vertical="center"/>
    </xf>
    <xf numFmtId="0" fontId="17" fillId="0" borderId="0" xfId="35" applyFont="1" applyAlignment="1">
      <alignment horizontal="center" vertical="center"/>
    </xf>
    <xf numFmtId="0" fontId="17" fillId="0" borderId="0" xfId="35" applyFont="1" applyFill="1" applyAlignment="1">
      <alignment horizontal="center" vertical="center"/>
    </xf>
    <xf numFmtId="0" fontId="14" fillId="0" borderId="0" xfId="35" applyFont="1"/>
    <xf numFmtId="0" fontId="35" fillId="0" borderId="0" xfId="35" applyFont="1"/>
    <xf numFmtId="0" fontId="17" fillId="0" borderId="0" xfId="35" applyFont="1"/>
    <xf numFmtId="0" fontId="47" fillId="0" borderId="0" xfId="35" applyFont="1" applyAlignment="1">
      <alignment vertical="top"/>
    </xf>
    <xf numFmtId="0" fontId="14" fillId="0" borderId="0" xfId="35" applyFont="1" applyAlignment="1">
      <alignment vertical="center"/>
    </xf>
    <xf numFmtId="0" fontId="35" fillId="0" borderId="0" xfId="35" applyFont="1" applyAlignment="1">
      <alignment vertical="center"/>
    </xf>
    <xf numFmtId="0" fontId="11" fillId="0" borderId="0" xfId="35" applyFont="1" applyAlignment="1">
      <alignment vertical="center" readingOrder="1"/>
    </xf>
    <xf numFmtId="0" fontId="19" fillId="2" borderId="27" xfId="35" applyFont="1" applyFill="1" applyBorder="1" applyAlignment="1">
      <alignment horizontal="center" vertical="center" wrapText="1"/>
    </xf>
    <xf numFmtId="0" fontId="19" fillId="2" borderId="27" xfId="35" applyFont="1" applyFill="1" applyBorder="1" applyAlignment="1">
      <alignment horizontal="center" vertical="center" wrapText="1" readingOrder="2"/>
    </xf>
    <xf numFmtId="0" fontId="13" fillId="2" borderId="27" xfId="35" applyFont="1" applyFill="1" applyBorder="1" applyAlignment="1">
      <alignment horizontal="center" vertical="center" wrapText="1" readingOrder="1"/>
    </xf>
    <xf numFmtId="0" fontId="13" fillId="2" borderId="27" xfId="35" applyFont="1" applyFill="1" applyBorder="1" applyAlignment="1">
      <alignment horizontal="center" vertical="center" wrapText="1" readingOrder="2"/>
    </xf>
    <xf numFmtId="0" fontId="13" fillId="2" borderId="27" xfId="35" applyFont="1" applyFill="1" applyBorder="1" applyAlignment="1">
      <alignment horizontal="center" vertical="center" wrapText="1"/>
    </xf>
    <xf numFmtId="49" fontId="8" fillId="6" borderId="42" xfId="35" applyNumberFormat="1" applyFont="1" applyFill="1" applyBorder="1" applyAlignment="1">
      <alignment horizontal="center" vertical="top"/>
    </xf>
    <xf numFmtId="0" fontId="4" fillId="0" borderId="0" xfId="0" applyFont="1"/>
    <xf numFmtId="0" fontId="8" fillId="6" borderId="42" xfId="35" applyFont="1" applyFill="1" applyBorder="1" applyAlignment="1">
      <alignment horizontal="center" vertical="center" readingOrder="1"/>
    </xf>
    <xf numFmtId="0" fontId="1" fillId="0" borderId="0" xfId="0" applyFont="1" applyAlignment="1">
      <alignment horizontal="right" vertical="center"/>
    </xf>
    <xf numFmtId="49" fontId="5" fillId="6" borderId="42" xfId="35" applyNumberFormat="1" applyFont="1" applyFill="1" applyBorder="1" applyAlignment="1">
      <alignment horizontal="center" vertical="top"/>
    </xf>
    <xf numFmtId="49" fontId="8" fillId="2" borderId="11" xfId="35" applyNumberFormat="1" applyFont="1" applyFill="1" applyBorder="1" applyAlignment="1">
      <alignment horizontal="center" vertical="top"/>
    </xf>
    <xf numFmtId="0" fontId="4" fillId="2" borderId="0" xfId="0" applyFont="1" applyFill="1"/>
    <xf numFmtId="0" fontId="8" fillId="2" borderId="11" xfId="35" applyFont="1" applyFill="1" applyBorder="1" applyAlignment="1">
      <alignment horizontal="center" vertical="center" readingOrder="1"/>
    </xf>
    <xf numFmtId="0" fontId="1" fillId="2" borderId="0" xfId="0" applyFont="1" applyFill="1" applyAlignment="1">
      <alignment horizontal="right" vertical="center"/>
    </xf>
    <xf numFmtId="49" fontId="5" fillId="2" borderId="11" xfId="35" applyNumberFormat="1" applyFont="1" applyFill="1" applyBorder="1" applyAlignment="1">
      <alignment horizontal="center" vertical="top"/>
    </xf>
    <xf numFmtId="49" fontId="8" fillId="6" borderId="11" xfId="35" applyNumberFormat="1" applyFont="1" applyFill="1" applyBorder="1" applyAlignment="1">
      <alignment horizontal="center" vertical="top"/>
    </xf>
    <xf numFmtId="0" fontId="8" fillId="6" borderId="11" xfId="35" applyFont="1" applyFill="1" applyBorder="1" applyAlignment="1">
      <alignment horizontal="center" vertical="center" readingOrder="1"/>
    </xf>
    <xf numFmtId="49" fontId="5" fillId="6" borderId="11" xfId="35" applyNumberFormat="1" applyFont="1" applyFill="1" applyBorder="1" applyAlignment="1">
      <alignment horizontal="center" vertical="top"/>
    </xf>
    <xf numFmtId="0" fontId="8" fillId="0" borderId="0" xfId="0" applyFont="1" applyAlignment="1">
      <alignment horizontal="center" vertical="center" wrapText="1"/>
    </xf>
    <xf numFmtId="0" fontId="5" fillId="0" borderId="0" xfId="0" applyFont="1" applyAlignment="1">
      <alignment horizontal="center" vertical="center" wrapText="1"/>
    </xf>
    <xf numFmtId="49" fontId="8" fillId="2" borderId="11" xfId="35" applyNumberFormat="1" applyFont="1" applyFill="1" applyBorder="1" applyAlignment="1">
      <alignment horizontal="center" vertical="center"/>
    </xf>
    <xf numFmtId="0" fontId="4" fillId="2" borderId="0" xfId="0" applyFont="1" applyFill="1" applyAlignment="1">
      <alignment vertical="center"/>
    </xf>
    <xf numFmtId="49" fontId="5" fillId="2" borderId="11" xfId="35" applyNumberFormat="1" applyFont="1" applyFill="1" applyBorder="1" applyAlignment="1">
      <alignment horizontal="center" vertical="top" readingOrder="2"/>
    </xf>
    <xf numFmtId="49" fontId="8" fillId="0" borderId="11" xfId="35" applyNumberFormat="1" applyFont="1" applyFill="1" applyBorder="1" applyAlignment="1">
      <alignment horizontal="center" vertical="center"/>
    </xf>
    <xf numFmtId="49" fontId="5" fillId="6" borderId="11" xfId="35" applyNumberFormat="1" applyFont="1" applyFill="1" applyBorder="1" applyAlignment="1">
      <alignment horizontal="center" vertical="top" readingOrder="2"/>
    </xf>
    <xf numFmtId="0" fontId="4" fillId="0" borderId="0" xfId="0" applyFont="1" applyFill="1" applyAlignment="1">
      <alignment vertical="center"/>
    </xf>
    <xf numFmtId="0" fontId="8" fillId="0" borderId="11" xfId="35" applyFont="1" applyFill="1" applyBorder="1" applyAlignment="1">
      <alignment horizontal="center" vertical="center" readingOrder="1"/>
    </xf>
    <xf numFmtId="0" fontId="1" fillId="0" borderId="0" xfId="0" applyFont="1" applyFill="1" applyAlignment="1">
      <alignment horizontal="right" vertical="center"/>
    </xf>
    <xf numFmtId="49" fontId="5" fillId="0" borderId="11" xfId="35" applyNumberFormat="1" applyFont="1" applyFill="1" applyBorder="1" applyAlignment="1">
      <alignment horizontal="center" vertical="top" readingOrder="2"/>
    </xf>
    <xf numFmtId="49" fontId="8" fillId="6" borderId="11" xfId="35" applyNumberFormat="1" applyFont="1" applyFill="1" applyBorder="1" applyAlignment="1">
      <alignment horizontal="center" vertical="center"/>
    </xf>
    <xf numFmtId="49" fontId="8" fillId="2" borderId="43" xfId="35" applyNumberFormat="1" applyFont="1" applyFill="1" applyBorder="1" applyAlignment="1">
      <alignment horizontal="center" vertical="center"/>
    </xf>
    <xf numFmtId="0" fontId="4" fillId="2" borderId="0" xfId="0" applyFont="1" applyFill="1" applyBorder="1" applyAlignment="1">
      <alignment vertical="center"/>
    </xf>
    <xf numFmtId="0" fontId="8" fillId="2" borderId="43" xfId="35" applyFont="1" applyFill="1" applyBorder="1" applyAlignment="1">
      <alignment horizontal="center" vertical="center" readingOrder="1"/>
    </xf>
    <xf numFmtId="0" fontId="1" fillId="2" borderId="0" xfId="0" applyFont="1" applyFill="1" applyBorder="1" applyAlignment="1">
      <alignment horizontal="right" vertical="center"/>
    </xf>
    <xf numFmtId="49" fontId="5" fillId="2" borderId="43" xfId="35" applyNumberFormat="1" applyFont="1" applyFill="1" applyBorder="1" applyAlignment="1">
      <alignment horizontal="center" vertical="top" readingOrder="2"/>
    </xf>
    <xf numFmtId="49" fontId="8" fillId="6" borderId="40" xfId="35" applyNumberFormat="1" applyFont="1" applyFill="1" applyBorder="1" applyAlignment="1">
      <alignment horizontal="center" vertical="center"/>
    </xf>
    <xf numFmtId="0" fontId="8" fillId="6" borderId="40" xfId="35" applyFont="1" applyFill="1" applyBorder="1" applyAlignment="1">
      <alignment horizontal="center" vertical="center" readingOrder="1"/>
    </xf>
    <xf numFmtId="49" fontId="5" fillId="6" borderId="40" xfId="35" applyNumberFormat="1" applyFont="1" applyFill="1" applyBorder="1" applyAlignment="1">
      <alignment horizontal="center" vertical="top" readingOrder="2"/>
    </xf>
    <xf numFmtId="49" fontId="8" fillId="6" borderId="43" xfId="35" applyNumberFormat="1" applyFont="1" applyFill="1" applyBorder="1" applyAlignment="1">
      <alignment horizontal="center" vertical="top"/>
    </xf>
    <xf numFmtId="0" fontId="9" fillId="0" borderId="17" xfId="0" applyFont="1" applyBorder="1" applyAlignment="1">
      <alignment wrapText="1"/>
    </xf>
    <xf numFmtId="0" fontId="8" fillId="6" borderId="43" xfId="35" applyFont="1" applyFill="1" applyBorder="1" applyAlignment="1">
      <alignment horizontal="center" vertical="center" wrapText="1" readingOrder="1"/>
    </xf>
    <xf numFmtId="0" fontId="8" fillId="0" borderId="17" xfId="0" applyFont="1" applyBorder="1" applyAlignment="1">
      <alignment wrapText="1"/>
    </xf>
    <xf numFmtId="49" fontId="5" fillId="6" borderId="43" xfId="35" applyNumberFormat="1" applyFont="1" applyFill="1" applyBorder="1" applyAlignment="1">
      <alignment horizontal="center" vertical="top" readingOrder="2"/>
    </xf>
    <xf numFmtId="0" fontId="17" fillId="0" borderId="0" xfId="35" applyFont="1" applyAlignment="1"/>
    <xf numFmtId="0" fontId="48" fillId="0" borderId="0" xfId="22" applyFont="1" applyAlignment="1">
      <alignment vertical="center" wrapText="1"/>
    </xf>
    <xf numFmtId="0" fontId="17" fillId="0" borderId="0" xfId="22" applyFont="1" applyAlignment="1">
      <alignment vertical="center" wrapText="1"/>
    </xf>
    <xf numFmtId="0" fontId="6" fillId="0" borderId="0" xfId="22" applyFont="1" applyAlignment="1">
      <alignment vertical="center" wrapText="1" readingOrder="1"/>
    </xf>
    <xf numFmtId="0" fontId="11" fillId="0" borderId="0" xfId="22" applyFont="1" applyAlignment="1">
      <alignment vertical="center" wrapText="1" readingOrder="1"/>
    </xf>
    <xf numFmtId="0" fontId="17" fillId="0" borderId="0" xfId="34" applyFont="1" applyAlignment="1">
      <alignment vertical="center" wrapText="1"/>
    </xf>
    <xf numFmtId="0" fontId="17" fillId="0" borderId="0" xfId="34" applyFont="1" applyAlignment="1">
      <alignment vertical="top" wrapText="1"/>
    </xf>
    <xf numFmtId="0" fontId="62" fillId="0" borderId="0" xfId="28" applyFont="1" applyAlignment="1">
      <alignment horizontal="left" vertical="center" wrapText="1" indent="11" readingOrder="2"/>
    </xf>
    <xf numFmtId="0" fontId="63" fillId="0" borderId="0" xfId="28" applyFont="1" applyAlignment="1">
      <alignment horizontal="left" vertical="center" wrapText="1" readingOrder="2"/>
    </xf>
    <xf numFmtId="0" fontId="63" fillId="0" borderId="0" xfId="28" applyFont="1" applyAlignment="1">
      <alignment horizontal="left" vertical="center" readingOrder="2"/>
    </xf>
    <xf numFmtId="0" fontId="57" fillId="0" borderId="0" xfId="22" applyFont="1" applyAlignment="1">
      <alignment horizontal="center" vertical="center" wrapText="1"/>
    </xf>
    <xf numFmtId="0" fontId="31" fillId="0" borderId="0" xfId="22" applyFont="1" applyAlignment="1">
      <alignment vertical="center" wrapText="1"/>
    </xf>
    <xf numFmtId="0" fontId="23" fillId="0" borderId="0" xfId="22" applyFont="1" applyAlignment="1">
      <alignment vertical="center" wrapText="1"/>
    </xf>
    <xf numFmtId="0" fontId="32" fillId="0" borderId="0" xfId="22" applyFont="1" applyAlignment="1">
      <alignment vertical="center" wrapText="1"/>
    </xf>
    <xf numFmtId="0" fontId="1" fillId="0" borderId="0" xfId="22" applyFont="1" applyAlignment="1">
      <alignment vertical="center" wrapText="1"/>
    </xf>
    <xf numFmtId="0" fontId="33" fillId="0" borderId="0" xfId="22" applyFont="1" applyAlignment="1">
      <alignment vertical="center" wrapText="1"/>
    </xf>
    <xf numFmtId="0" fontId="54" fillId="0" borderId="0" xfId="29" applyAlignment="1">
      <alignment vertical="center"/>
    </xf>
    <xf numFmtId="0" fontId="54" fillId="0" borderId="0" xfId="28" applyAlignment="1">
      <alignment vertical="center"/>
    </xf>
    <xf numFmtId="0" fontId="31" fillId="0" borderId="0" xfId="28" applyFont="1" applyAlignment="1">
      <alignment vertical="center"/>
    </xf>
    <xf numFmtId="0" fontId="1" fillId="0" borderId="0" xfId="28" applyFont="1" applyAlignment="1">
      <alignment vertical="center"/>
    </xf>
    <xf numFmtId="49" fontId="10" fillId="2" borderId="7" xfId="22" applyNumberFormat="1" applyFont="1" applyFill="1" applyBorder="1" applyAlignment="1">
      <alignment horizontal="center" vertical="top" wrapText="1"/>
    </xf>
    <xf numFmtId="0" fontId="12" fillId="2" borderId="19" xfId="28" applyFont="1" applyFill="1" applyBorder="1" applyAlignment="1">
      <alignment horizontal="right" vertical="center" wrapText="1"/>
    </xf>
    <xf numFmtId="165" fontId="1" fillId="4" borderId="54" xfId="0" applyNumberFormat="1" applyFont="1" applyFill="1" applyBorder="1" applyAlignment="1">
      <alignment horizontal="right" vertical="center"/>
    </xf>
    <xf numFmtId="165" fontId="8" fillId="2" borderId="50" xfId="0" applyNumberFormat="1" applyFont="1" applyFill="1" applyBorder="1" applyAlignment="1">
      <alignment horizontal="right" vertical="center"/>
    </xf>
    <xf numFmtId="165" fontId="8" fillId="4" borderId="54" xfId="0" applyNumberFormat="1" applyFont="1" applyFill="1" applyBorder="1" applyAlignment="1">
      <alignment horizontal="right" vertical="center"/>
    </xf>
    <xf numFmtId="0" fontId="89" fillId="0" borderId="0" xfId="58" applyFont="1" applyAlignment="1">
      <alignment vertical="center"/>
    </xf>
    <xf numFmtId="0" fontId="89" fillId="0" borderId="0" xfId="58" applyFont="1" applyAlignment="1">
      <alignment vertical="center" wrapText="1"/>
    </xf>
    <xf numFmtId="0" fontId="91" fillId="0" borderId="0" xfId="58" applyFont="1" applyAlignment="1">
      <alignment horizontal="center" vertical="center" wrapText="1"/>
    </xf>
    <xf numFmtId="0" fontId="89" fillId="0" borderId="0" xfId="58" applyFont="1" applyAlignment="1">
      <alignment horizontal="right" vertical="center" wrapText="1"/>
    </xf>
    <xf numFmtId="0" fontId="98" fillId="2" borderId="32" xfId="58" applyFont="1" applyFill="1" applyBorder="1" applyAlignment="1">
      <alignment horizontal="center" vertical="center" wrapText="1"/>
    </xf>
    <xf numFmtId="0" fontId="91" fillId="2" borderId="14" xfId="58" applyFont="1" applyFill="1" applyBorder="1" applyAlignment="1">
      <alignment horizontal="center" vertical="center" wrapText="1"/>
    </xf>
    <xf numFmtId="0" fontId="99" fillId="0" borderId="0" xfId="58" applyFont="1" applyAlignment="1">
      <alignment vertical="center" wrapText="1"/>
    </xf>
    <xf numFmtId="0" fontId="99" fillId="6" borderId="0" xfId="58" applyFont="1" applyFill="1" applyAlignment="1">
      <alignment vertical="center" wrapText="1"/>
    </xf>
    <xf numFmtId="0" fontId="89" fillId="6" borderId="0" xfId="58" applyFont="1" applyFill="1" applyAlignment="1">
      <alignment vertical="center" wrapText="1"/>
    </xf>
    <xf numFmtId="0" fontId="89" fillId="0" borderId="0" xfId="58" applyFont="1" applyFill="1" applyAlignment="1">
      <alignment vertical="center" wrapText="1"/>
    </xf>
    <xf numFmtId="49" fontId="95" fillId="0" borderId="25" xfId="58" applyNumberFormat="1" applyFont="1" applyFill="1" applyBorder="1" applyAlignment="1">
      <alignment vertical="center" wrapText="1"/>
    </xf>
    <xf numFmtId="0" fontId="89" fillId="0" borderId="0" xfId="0" applyFont="1" applyAlignment="1">
      <alignment vertical="center"/>
    </xf>
    <xf numFmtId="0" fontId="104" fillId="0" borderId="0" xfId="0" applyFont="1" applyAlignment="1">
      <alignment vertical="center"/>
    </xf>
    <xf numFmtId="49" fontId="98" fillId="2" borderId="10" xfId="0" applyNumberFormat="1" applyFont="1" applyFill="1" applyBorder="1" applyAlignment="1">
      <alignment horizontal="center" vertical="center"/>
    </xf>
    <xf numFmtId="49" fontId="95" fillId="2" borderId="14" xfId="0" applyNumberFormat="1" applyFont="1" applyFill="1" applyBorder="1" applyAlignment="1">
      <alignment horizontal="center" vertical="center"/>
    </xf>
    <xf numFmtId="49" fontId="91" fillId="2" borderId="14" xfId="0" applyNumberFormat="1" applyFont="1" applyFill="1" applyBorder="1" applyAlignment="1">
      <alignment horizontal="center" vertical="center"/>
    </xf>
    <xf numFmtId="0" fontId="104" fillId="0" borderId="0" xfId="0" applyFont="1" applyBorder="1" applyAlignment="1">
      <alignment vertical="center"/>
    </xf>
    <xf numFmtId="0" fontId="104" fillId="4" borderId="0" xfId="0" applyFont="1" applyFill="1" applyBorder="1" applyAlignment="1">
      <alignment vertical="center"/>
    </xf>
    <xf numFmtId="0" fontId="104" fillId="0" borderId="0" xfId="0" applyFont="1" applyFill="1" applyAlignment="1">
      <alignment vertical="center"/>
    </xf>
    <xf numFmtId="0" fontId="91" fillId="0" borderId="0" xfId="0" applyFont="1" applyAlignment="1">
      <alignment horizontal="center" vertical="center"/>
    </xf>
    <xf numFmtId="0" fontId="101" fillId="0" borderId="0" xfId="0" applyFont="1" applyAlignment="1">
      <alignment vertical="center"/>
    </xf>
    <xf numFmtId="0" fontId="105" fillId="0" borderId="0" xfId="0" applyFont="1" applyAlignment="1">
      <alignment vertical="center"/>
    </xf>
    <xf numFmtId="49" fontId="98" fillId="0" borderId="0" xfId="0" applyNumberFormat="1" applyFont="1" applyAlignment="1">
      <alignment horizontal="center" vertical="center"/>
    </xf>
    <xf numFmtId="49" fontId="98" fillId="0" borderId="0" xfId="0" applyNumberFormat="1" applyFont="1" applyAlignment="1">
      <alignment vertical="center"/>
    </xf>
    <xf numFmtId="0" fontId="97" fillId="0" borderId="0" xfId="0" applyFont="1" applyBorder="1" applyAlignment="1">
      <alignment horizontal="center" vertical="center"/>
    </xf>
    <xf numFmtId="49" fontId="97" fillId="0" borderId="0" xfId="0" applyNumberFormat="1" applyFont="1" applyAlignment="1">
      <alignment horizontal="right" vertical="center"/>
    </xf>
    <xf numFmtId="0" fontId="95" fillId="2" borderId="27" xfId="0" applyFont="1" applyFill="1" applyBorder="1" applyAlignment="1">
      <alignment horizontal="center" vertical="center" wrapText="1"/>
    </xf>
    <xf numFmtId="49" fontId="95" fillId="2" borderId="27" xfId="0" applyNumberFormat="1" applyFont="1" applyFill="1" applyBorder="1" applyAlignment="1">
      <alignment horizontal="center" vertical="center"/>
    </xf>
    <xf numFmtId="0" fontId="100" fillId="5" borderId="35" xfId="0" applyFont="1" applyFill="1" applyBorder="1" applyAlignment="1">
      <alignment horizontal="center" vertical="center" wrapText="1" readingOrder="2"/>
    </xf>
    <xf numFmtId="0" fontId="100" fillId="5" borderId="38" xfId="0" applyFont="1" applyFill="1" applyBorder="1" applyAlignment="1">
      <alignment horizontal="center" vertical="center" wrapText="1" readingOrder="2"/>
    </xf>
    <xf numFmtId="0" fontId="100" fillId="5" borderId="39" xfId="0" applyFont="1" applyFill="1" applyBorder="1" applyAlignment="1">
      <alignment horizontal="center" vertical="center" wrapText="1" readingOrder="2"/>
    </xf>
    <xf numFmtId="0" fontId="97" fillId="0" borderId="0" xfId="0" applyFont="1" applyAlignment="1">
      <alignment vertical="center"/>
    </xf>
    <xf numFmtId="0" fontId="5" fillId="0" borderId="0" xfId="0" applyFont="1" applyBorder="1" applyAlignment="1">
      <alignment vertical="center"/>
    </xf>
    <xf numFmtId="0" fontId="91" fillId="0" borderId="0" xfId="0" applyFont="1" applyAlignment="1">
      <alignment vertical="center"/>
    </xf>
    <xf numFmtId="49" fontId="106" fillId="2" borderId="27" xfId="0" applyNumberFormat="1" applyFont="1" applyFill="1" applyBorder="1" applyAlignment="1">
      <alignment horizontal="center" vertical="center" wrapText="1"/>
    </xf>
    <xf numFmtId="49" fontId="106" fillId="2" borderId="27" xfId="0" applyNumberFormat="1" applyFont="1" applyFill="1" applyBorder="1" applyAlignment="1">
      <alignment horizontal="center" vertical="center" wrapText="1" readingOrder="1"/>
    </xf>
    <xf numFmtId="49" fontId="98" fillId="2" borderId="27" xfId="0" applyNumberFormat="1" applyFont="1" applyFill="1" applyBorder="1" applyAlignment="1">
      <alignment horizontal="center" vertical="center" wrapText="1"/>
    </xf>
    <xf numFmtId="0" fontId="104" fillId="0" borderId="0" xfId="0" applyFont="1" applyAlignment="1">
      <alignment horizontal="center" vertical="center"/>
    </xf>
    <xf numFmtId="0" fontId="90" fillId="0" borderId="0" xfId="0" applyFont="1" applyAlignment="1">
      <alignment vertical="center" wrapText="1" readingOrder="1"/>
    </xf>
    <xf numFmtId="165" fontId="104" fillId="0" borderId="0" xfId="0" applyNumberFormat="1" applyFont="1" applyAlignment="1">
      <alignment horizontal="right" vertical="center"/>
    </xf>
    <xf numFmtId="49" fontId="98" fillId="2" borderId="10" xfId="0" applyNumberFormat="1" applyFont="1" applyFill="1" applyBorder="1" applyAlignment="1">
      <alignment horizontal="center" wrapText="1"/>
    </xf>
    <xf numFmtId="49" fontId="107" fillId="2" borderId="14" xfId="0" applyNumberFormat="1" applyFont="1" applyFill="1" applyBorder="1" applyAlignment="1">
      <alignment horizontal="center" vertical="top" wrapText="1"/>
    </xf>
    <xf numFmtId="49" fontId="106" fillId="2" borderId="14" xfId="0" applyNumberFormat="1" applyFont="1" applyFill="1" applyBorder="1" applyAlignment="1">
      <alignment horizontal="center" vertical="top" wrapText="1"/>
    </xf>
    <xf numFmtId="167" fontId="97" fillId="0" borderId="0" xfId="61" applyNumberFormat="1" applyFont="1" applyAlignment="1">
      <alignment vertical="center"/>
    </xf>
    <xf numFmtId="0" fontId="108" fillId="0" borderId="0" xfId="0" applyFont="1" applyAlignment="1">
      <alignment vertical="center"/>
    </xf>
    <xf numFmtId="49" fontId="97" fillId="0" borderId="0" xfId="62" applyNumberFormat="1" applyFont="1" applyAlignment="1">
      <alignment horizontal="right" vertical="center"/>
    </xf>
    <xf numFmtId="49" fontId="98" fillId="2" borderId="4" xfId="62" applyNumberFormat="1" applyFont="1" applyFill="1" applyBorder="1" applyAlignment="1">
      <alignment horizontal="center"/>
    </xf>
    <xf numFmtId="49" fontId="106" fillId="2" borderId="7" xfId="62" applyNumberFormat="1" applyFont="1" applyFill="1" applyBorder="1" applyAlignment="1">
      <alignment horizontal="center" vertical="top" wrapText="1"/>
    </xf>
    <xf numFmtId="0" fontId="109" fillId="0" borderId="0" xfId="0" applyFont="1" applyAlignment="1">
      <alignment vertical="center"/>
    </xf>
    <xf numFmtId="0" fontId="108" fillId="0" borderId="0" xfId="0" applyFont="1" applyAlignment="1">
      <alignment horizontal="center" vertical="center"/>
    </xf>
    <xf numFmtId="0" fontId="108" fillId="0" borderId="0" xfId="0" applyFont="1" applyAlignment="1">
      <alignment horizontal="left" vertical="center"/>
    </xf>
    <xf numFmtId="0" fontId="17" fillId="0" borderId="0" xfId="58" applyFont="1" applyAlignment="1">
      <alignment vertical="center" wrapText="1"/>
    </xf>
    <xf numFmtId="0" fontId="3" fillId="0" borderId="0" xfId="22" applyFont="1" applyAlignment="1">
      <alignment vertical="center"/>
    </xf>
    <xf numFmtId="165" fontId="1" fillId="4" borderId="1" xfId="22" applyNumberFormat="1" applyFont="1" applyFill="1" applyBorder="1" applyAlignment="1">
      <alignment horizontal="right" vertical="center"/>
    </xf>
    <xf numFmtId="0" fontId="18" fillId="0" borderId="0" xfId="22"/>
    <xf numFmtId="165" fontId="1" fillId="2" borderId="10" xfId="22" applyNumberFormat="1" applyFont="1" applyFill="1" applyBorder="1" applyAlignment="1">
      <alignment horizontal="right" vertical="center"/>
    </xf>
    <xf numFmtId="165" fontId="1" fillId="4" borderId="10" xfId="22" applyNumberFormat="1" applyFont="1" applyFill="1" applyBorder="1" applyAlignment="1">
      <alignment horizontal="right" vertical="center"/>
    </xf>
    <xf numFmtId="165" fontId="1" fillId="4" borderId="4" xfId="22" applyNumberFormat="1" applyFont="1" applyFill="1" applyBorder="1" applyAlignment="1">
      <alignment horizontal="right" vertical="center"/>
    </xf>
    <xf numFmtId="165" fontId="1" fillId="2" borderId="4" xfId="22" applyNumberFormat="1" applyFont="1" applyFill="1" applyBorder="1" applyAlignment="1">
      <alignment horizontal="right" vertical="center"/>
    </xf>
    <xf numFmtId="165" fontId="1" fillId="2" borderId="0" xfId="22" applyNumberFormat="1" applyFont="1" applyFill="1" applyBorder="1" applyAlignment="1">
      <alignment horizontal="right" vertical="center"/>
    </xf>
    <xf numFmtId="165" fontId="1" fillId="4" borderId="0" xfId="22" applyNumberFormat="1" applyFont="1" applyFill="1" applyBorder="1" applyAlignment="1">
      <alignment horizontal="right" vertical="center"/>
    </xf>
    <xf numFmtId="0" fontId="4" fillId="0" borderId="0" xfId="22" applyFont="1" applyAlignment="1">
      <alignment horizontal="right"/>
    </xf>
    <xf numFmtId="0" fontId="5" fillId="0" borderId="0" xfId="22" applyFont="1" applyAlignment="1">
      <alignment vertical="center"/>
    </xf>
    <xf numFmtId="0" fontId="18" fillId="0" borderId="0" xfId="22" applyAlignment="1">
      <alignment horizontal="center"/>
    </xf>
    <xf numFmtId="166" fontId="18" fillId="0" borderId="0" xfId="22" applyNumberFormat="1"/>
    <xf numFmtId="49" fontId="5" fillId="0" borderId="0" xfId="62" applyNumberFormat="1" applyFont="1" applyAlignment="1">
      <alignment horizontal="right" vertical="center"/>
    </xf>
    <xf numFmtId="0" fontId="62" fillId="0" borderId="0" xfId="28" applyFont="1" applyAlignment="1">
      <alignment horizontal="left" vertical="center" wrapText="1" indent="11" readingOrder="2"/>
    </xf>
    <xf numFmtId="165" fontId="1" fillId="2" borderId="33" xfId="22" applyNumberFormat="1" applyFont="1" applyFill="1" applyBorder="1" applyAlignment="1">
      <alignment horizontal="right" vertical="center"/>
    </xf>
    <xf numFmtId="43" fontId="1" fillId="2" borderId="33" xfId="1" applyFont="1" applyFill="1" applyBorder="1" applyAlignment="1">
      <alignment horizontal="right" vertical="center"/>
    </xf>
    <xf numFmtId="165" fontId="1" fillId="4" borderId="63" xfId="22" applyNumberFormat="1" applyFont="1" applyFill="1" applyBorder="1" applyAlignment="1">
      <alignment horizontal="right" vertical="center"/>
    </xf>
    <xf numFmtId="43" fontId="1" fillId="4" borderId="63" xfId="1" applyFont="1" applyFill="1" applyBorder="1" applyAlignment="1">
      <alignment horizontal="right" vertical="center"/>
    </xf>
    <xf numFmtId="49" fontId="9" fillId="2" borderId="40" xfId="28" applyNumberFormat="1" applyFont="1" applyFill="1" applyBorder="1" applyAlignment="1">
      <alignment horizontal="center" vertical="center" wrapText="1"/>
    </xf>
    <xf numFmtId="165" fontId="8" fillId="4" borderId="52" xfId="0" applyNumberFormat="1" applyFont="1" applyFill="1" applyBorder="1" applyAlignment="1">
      <alignment horizontal="right" vertical="center"/>
    </xf>
    <xf numFmtId="0" fontId="6" fillId="0" borderId="0" xfId="35" applyFont="1" applyAlignment="1">
      <alignment vertical="center" wrapText="1" readingOrder="1"/>
    </xf>
    <xf numFmtId="49" fontId="8" fillId="6" borderId="41" xfId="35" applyNumberFormat="1" applyFont="1" applyFill="1" applyBorder="1" applyAlignment="1">
      <alignment horizontal="center" vertical="center"/>
    </xf>
    <xf numFmtId="0" fontId="4" fillId="0" borderId="0" xfId="0" applyFont="1" applyBorder="1" applyAlignment="1">
      <alignment vertical="center"/>
    </xf>
    <xf numFmtId="0" fontId="8" fillId="6" borderId="41" xfId="35" applyFont="1" applyFill="1" applyBorder="1" applyAlignment="1">
      <alignment horizontal="center" vertical="center" readingOrder="1"/>
    </xf>
    <xf numFmtId="0" fontId="1" fillId="0" borderId="0" xfId="0" applyFont="1" applyBorder="1" applyAlignment="1">
      <alignment horizontal="right" vertical="center"/>
    </xf>
    <xf numFmtId="49" fontId="5" fillId="6" borderId="41" xfId="35" applyNumberFormat="1" applyFont="1" applyFill="1" applyBorder="1" applyAlignment="1">
      <alignment horizontal="center" vertical="top" readingOrder="2"/>
    </xf>
    <xf numFmtId="49" fontId="8" fillId="2" borderId="10" xfId="35" applyNumberFormat="1" applyFont="1" applyFill="1" applyBorder="1" applyAlignment="1">
      <alignment horizontal="center" vertical="center"/>
    </xf>
    <xf numFmtId="0" fontId="8" fillId="2" borderId="10" xfId="35" applyFont="1" applyFill="1" applyBorder="1" applyAlignment="1">
      <alignment horizontal="center" vertical="center" readingOrder="1"/>
    </xf>
    <xf numFmtId="49" fontId="5" fillId="2" borderId="10" xfId="35" applyNumberFormat="1" applyFont="1" applyFill="1" applyBorder="1" applyAlignment="1">
      <alignment horizontal="center" vertical="top" readingOrder="2"/>
    </xf>
    <xf numFmtId="0" fontId="8" fillId="0" borderId="0" xfId="0" applyFont="1" applyBorder="1" applyAlignment="1">
      <alignment horizontal="center" vertical="center" wrapText="1"/>
    </xf>
    <xf numFmtId="0" fontId="5" fillId="0" borderId="0" xfId="0" applyFont="1" applyBorder="1" applyAlignment="1">
      <alignment horizontal="center" wrapText="1"/>
    </xf>
    <xf numFmtId="0" fontId="6" fillId="0" borderId="0" xfId="28" applyFont="1" applyAlignment="1">
      <alignment vertical="center" wrapText="1" readingOrder="1"/>
    </xf>
    <xf numFmtId="0" fontId="90" fillId="0" borderId="0" xfId="0" applyFont="1" applyAlignment="1">
      <alignment vertical="center" readingOrder="1"/>
    </xf>
    <xf numFmtId="1" fontId="1" fillId="2" borderId="10" xfId="58" applyNumberFormat="1" applyFont="1" applyFill="1" applyBorder="1" applyAlignment="1">
      <alignment horizontal="right" vertical="center" wrapText="1" readingOrder="1"/>
    </xf>
    <xf numFmtId="1" fontId="1" fillId="6" borderId="10" xfId="58" applyNumberFormat="1" applyFont="1" applyFill="1" applyBorder="1" applyAlignment="1">
      <alignment horizontal="right" vertical="center" wrapText="1" readingOrder="1"/>
    </xf>
    <xf numFmtId="1" fontId="1" fillId="4" borderId="10" xfId="58" applyNumberFormat="1" applyFont="1" applyFill="1" applyBorder="1" applyAlignment="1">
      <alignment horizontal="right" vertical="center" wrapText="1" readingOrder="1"/>
    </xf>
    <xf numFmtId="0" fontId="4" fillId="4" borderId="9" xfId="0" applyFont="1" applyFill="1" applyBorder="1" applyAlignment="1">
      <alignment horizontal="left" vertical="center" wrapText="1" readingOrder="1"/>
    </xf>
    <xf numFmtId="49" fontId="4" fillId="4" borderId="8" xfId="0" applyNumberFormat="1" applyFont="1" applyFill="1" applyBorder="1" applyAlignment="1">
      <alignment horizontal="center" vertical="center" wrapText="1" readingOrder="1"/>
    </xf>
    <xf numFmtId="0" fontId="22" fillId="3" borderId="56" xfId="0" applyFont="1" applyFill="1" applyBorder="1" applyAlignment="1">
      <alignment horizontal="left" vertical="center" wrapText="1" readingOrder="1"/>
    </xf>
    <xf numFmtId="0" fontId="22" fillId="3" borderId="55" xfId="0" applyFont="1" applyFill="1" applyBorder="1" applyAlignment="1">
      <alignment horizontal="center" vertical="center" wrapText="1" readingOrder="1"/>
    </xf>
    <xf numFmtId="165" fontId="98" fillId="4" borderId="52" xfId="0" applyNumberFormat="1" applyFont="1" applyFill="1" applyBorder="1" applyAlignment="1">
      <alignment horizontal="right" vertical="center"/>
    </xf>
    <xf numFmtId="1" fontId="1" fillId="2" borderId="14" xfId="58" applyNumberFormat="1" applyFont="1" applyFill="1" applyBorder="1" applyAlignment="1">
      <alignment horizontal="right" vertical="center" wrapText="1" readingOrder="1"/>
    </xf>
    <xf numFmtId="49" fontId="4" fillId="5" borderId="13" xfId="0" applyNumberFormat="1" applyFont="1" applyFill="1" applyBorder="1" applyAlignment="1">
      <alignment horizontal="center" vertical="center" wrapText="1" readingOrder="1"/>
    </xf>
    <xf numFmtId="0" fontId="22" fillId="2" borderId="8" xfId="0" applyFont="1" applyFill="1" applyBorder="1" applyAlignment="1">
      <alignment horizontal="center" vertical="center" wrapText="1" readingOrder="1"/>
    </xf>
    <xf numFmtId="0" fontId="22" fillId="2" borderId="9" xfId="0" applyFont="1" applyFill="1" applyBorder="1" applyAlignment="1">
      <alignment horizontal="left" vertical="center" wrapText="1" readingOrder="1"/>
    </xf>
    <xf numFmtId="0" fontId="4" fillId="4" borderId="8" xfId="0" applyFont="1" applyFill="1" applyBorder="1" applyAlignment="1">
      <alignment horizontal="center" vertical="center" wrapText="1" readingOrder="1"/>
    </xf>
    <xf numFmtId="0" fontId="104" fillId="4" borderId="0" xfId="0" applyFont="1" applyFill="1" applyAlignment="1">
      <alignment vertical="center"/>
    </xf>
    <xf numFmtId="0" fontId="4" fillId="2" borderId="13" xfId="0" applyFont="1" applyFill="1" applyBorder="1" applyAlignment="1">
      <alignment horizontal="center" vertical="center" wrapText="1" readingOrder="1"/>
    </xf>
    <xf numFmtId="0" fontId="4" fillId="2" borderId="24" xfId="0" applyFont="1" applyFill="1" applyBorder="1" applyAlignment="1">
      <alignment horizontal="left" vertical="center" wrapText="1" readingOrder="1"/>
    </xf>
    <xf numFmtId="0" fontId="90" fillId="0" borderId="0" xfId="62" applyFont="1" applyAlignment="1">
      <alignment vertical="center" wrapText="1" readingOrder="1"/>
    </xf>
    <xf numFmtId="2" fontId="8" fillId="4" borderId="4" xfId="0" applyNumberFormat="1" applyFont="1" applyFill="1" applyBorder="1" applyAlignment="1">
      <alignment horizontal="right" vertical="center"/>
    </xf>
    <xf numFmtId="2" fontId="8" fillId="2" borderId="4" xfId="0" applyNumberFormat="1" applyFont="1" applyFill="1" applyBorder="1" applyAlignment="1">
      <alignment horizontal="right" vertical="center"/>
    </xf>
    <xf numFmtId="2" fontId="1" fillId="4" borderId="4" xfId="0" applyNumberFormat="1" applyFont="1" applyFill="1" applyBorder="1" applyAlignment="1">
      <alignment horizontal="right" vertical="center"/>
    </xf>
    <xf numFmtId="2" fontId="1" fillId="2" borderId="4" xfId="0" applyNumberFormat="1" applyFont="1" applyFill="1" applyBorder="1" applyAlignment="1">
      <alignment horizontal="right" vertical="center"/>
    </xf>
    <xf numFmtId="165" fontId="1" fillId="4" borderId="64" xfId="0" applyNumberFormat="1" applyFont="1" applyFill="1" applyBorder="1" applyAlignment="1">
      <alignment horizontal="right" vertical="center"/>
    </xf>
    <xf numFmtId="2" fontId="1" fillId="4" borderId="64" xfId="0" applyNumberFormat="1" applyFont="1" applyFill="1" applyBorder="1" applyAlignment="1">
      <alignment horizontal="right" vertical="center"/>
    </xf>
    <xf numFmtId="165" fontId="1" fillId="2" borderId="64" xfId="0" applyNumberFormat="1" applyFont="1" applyFill="1" applyBorder="1" applyAlignment="1">
      <alignment horizontal="right" vertical="center"/>
    </xf>
    <xf numFmtId="2" fontId="1" fillId="2" borderId="64" xfId="0" applyNumberFormat="1" applyFont="1" applyFill="1" applyBorder="1" applyAlignment="1">
      <alignment horizontal="right" vertical="center"/>
    </xf>
    <xf numFmtId="49" fontId="9" fillId="4" borderId="10" xfId="28" applyNumberFormat="1" applyFont="1" applyFill="1" applyBorder="1" applyAlignment="1">
      <alignment horizontal="center" vertical="center" wrapText="1"/>
    </xf>
    <xf numFmtId="0" fontId="9" fillId="4" borderId="8" xfId="0" applyFont="1" applyFill="1" applyBorder="1" applyAlignment="1">
      <alignment horizontal="left" vertical="center" wrapText="1" readingOrder="1"/>
    </xf>
    <xf numFmtId="0" fontId="22" fillId="2" borderId="8" xfId="0" applyFont="1" applyFill="1" applyBorder="1" applyAlignment="1">
      <alignment horizontal="left" vertical="center" wrapText="1" readingOrder="1"/>
    </xf>
    <xf numFmtId="165" fontId="8" fillId="2" borderId="51" xfId="0" applyNumberFormat="1" applyFont="1" applyFill="1" applyBorder="1" applyAlignment="1">
      <alignment horizontal="right" vertical="center"/>
    </xf>
    <xf numFmtId="0" fontId="9" fillId="5" borderId="45" xfId="0" applyFont="1" applyFill="1" applyBorder="1" applyAlignment="1">
      <alignment horizontal="left" vertical="center" wrapText="1" readingOrder="1"/>
    </xf>
    <xf numFmtId="165" fontId="8" fillId="2" borderId="46" xfId="0" applyNumberFormat="1" applyFont="1" applyFill="1" applyBorder="1" applyAlignment="1">
      <alignment horizontal="right" vertical="center"/>
    </xf>
    <xf numFmtId="165" fontId="1" fillId="2" borderId="46" xfId="0" applyNumberFormat="1" applyFont="1" applyFill="1" applyBorder="1" applyAlignment="1">
      <alignment horizontal="right" vertical="center"/>
    </xf>
    <xf numFmtId="49" fontId="9" fillId="2" borderId="43" xfId="28" applyNumberFormat="1" applyFont="1" applyFill="1" applyBorder="1" applyAlignment="1">
      <alignment horizontal="center" vertical="center" wrapText="1"/>
    </xf>
    <xf numFmtId="0" fontId="9" fillId="5" borderId="44" xfId="0" applyFont="1" applyFill="1" applyBorder="1" applyAlignment="1">
      <alignment horizontal="left" vertical="center" wrapText="1" readingOrder="1"/>
    </xf>
    <xf numFmtId="49" fontId="22" fillId="2" borderId="40" xfId="28" applyNumberFormat="1" applyFont="1" applyFill="1" applyBorder="1" applyAlignment="1">
      <alignment horizontal="center" vertical="center" wrapText="1"/>
    </xf>
    <xf numFmtId="0" fontId="22" fillId="2" borderId="45" xfId="0" applyFont="1" applyFill="1" applyBorder="1" applyAlignment="1">
      <alignment horizontal="left" vertical="center" wrapText="1" readingOrder="1"/>
    </xf>
    <xf numFmtId="49" fontId="22" fillId="2" borderId="43" xfId="28" applyNumberFormat="1" applyFont="1" applyFill="1" applyBorder="1" applyAlignment="1">
      <alignment horizontal="center" vertical="center" wrapText="1"/>
    </xf>
    <xf numFmtId="0" fontId="22" fillId="2" borderId="44" xfId="0" applyFont="1" applyFill="1" applyBorder="1" applyAlignment="1">
      <alignment horizontal="left" vertical="center" wrapText="1" readingOrder="1"/>
    </xf>
    <xf numFmtId="165" fontId="1" fillId="2" borderId="51" xfId="0" applyNumberFormat="1" applyFont="1" applyFill="1" applyBorder="1" applyAlignment="1">
      <alignment horizontal="right" vertical="center"/>
    </xf>
    <xf numFmtId="49" fontId="9" fillId="4" borderId="41" xfId="28" applyNumberFormat="1" applyFont="1" applyFill="1" applyBorder="1" applyAlignment="1">
      <alignment horizontal="center" vertical="center" wrapText="1"/>
    </xf>
    <xf numFmtId="0" fontId="9" fillId="4" borderId="53" xfId="0" applyFont="1" applyFill="1" applyBorder="1" applyAlignment="1">
      <alignment horizontal="left" vertical="center" wrapText="1" readingOrder="1"/>
    </xf>
    <xf numFmtId="49" fontId="4" fillId="2" borderId="65" xfId="28" applyNumberFormat="1" applyFont="1" applyFill="1" applyBorder="1" applyAlignment="1">
      <alignment horizontal="center" vertical="center" wrapText="1"/>
    </xf>
    <xf numFmtId="0" fontId="4" fillId="5" borderId="66" xfId="0" applyFont="1" applyFill="1" applyBorder="1" applyAlignment="1">
      <alignment horizontal="left" vertical="center" wrapText="1" readingOrder="1"/>
    </xf>
    <xf numFmtId="165" fontId="1" fillId="2" borderId="67" xfId="0" applyNumberFormat="1" applyFont="1" applyFill="1" applyBorder="1" applyAlignment="1">
      <alignment horizontal="right" vertical="center"/>
    </xf>
    <xf numFmtId="49" fontId="4" fillId="0" borderId="70" xfId="28" applyNumberFormat="1" applyFont="1" applyFill="1" applyBorder="1" applyAlignment="1">
      <alignment horizontal="center" vertical="center" wrapText="1"/>
    </xf>
    <xf numFmtId="0" fontId="4" fillId="0" borderId="71" xfId="0" applyFont="1" applyBorder="1" applyAlignment="1">
      <alignment horizontal="left" vertical="center" wrapText="1" readingOrder="1"/>
    </xf>
    <xf numFmtId="165" fontId="1" fillId="4" borderId="72" xfId="0" applyNumberFormat="1" applyFont="1" applyFill="1" applyBorder="1" applyAlignment="1">
      <alignment horizontal="right" vertical="center"/>
    </xf>
    <xf numFmtId="49" fontId="22" fillId="2" borderId="65" xfId="28" applyNumberFormat="1" applyFont="1" applyFill="1" applyBorder="1" applyAlignment="1">
      <alignment horizontal="center" vertical="center" wrapText="1"/>
    </xf>
    <xf numFmtId="0" fontId="22" fillId="2" borderId="66" xfId="0" applyFont="1" applyFill="1" applyBorder="1" applyAlignment="1">
      <alignment horizontal="left" vertical="center" wrapText="1" readingOrder="1"/>
    </xf>
    <xf numFmtId="49" fontId="9" fillId="4" borderId="70" xfId="28" applyNumberFormat="1" applyFont="1" applyFill="1" applyBorder="1" applyAlignment="1">
      <alignment horizontal="center" vertical="center" wrapText="1"/>
    </xf>
    <xf numFmtId="0" fontId="9" fillId="4" borderId="71" xfId="0" applyFont="1" applyFill="1" applyBorder="1" applyAlignment="1">
      <alignment horizontal="left" vertical="center" wrapText="1" readingOrder="1"/>
    </xf>
    <xf numFmtId="43" fontId="8" fillId="2" borderId="47" xfId="1" applyFont="1" applyFill="1" applyBorder="1" applyAlignment="1">
      <alignment horizontal="right" vertical="center"/>
    </xf>
    <xf numFmtId="0" fontId="8" fillId="4" borderId="75" xfId="28" applyFont="1" applyFill="1" applyBorder="1" applyAlignment="1">
      <alignment horizontal="center" vertical="center" wrapText="1"/>
    </xf>
    <xf numFmtId="0" fontId="8" fillId="3" borderId="76" xfId="0" applyFont="1" applyFill="1" applyBorder="1" applyAlignment="1">
      <alignment horizontal="left" vertical="center" wrapText="1" readingOrder="1"/>
    </xf>
    <xf numFmtId="165" fontId="1" fillId="4" borderId="77" xfId="0" applyNumberFormat="1" applyFont="1" applyFill="1" applyBorder="1" applyAlignment="1">
      <alignment horizontal="right" vertical="center"/>
    </xf>
    <xf numFmtId="43" fontId="1" fillId="4" borderId="77" xfId="1" applyFont="1" applyFill="1" applyBorder="1" applyAlignment="1">
      <alignment horizontal="right" vertical="center"/>
    </xf>
    <xf numFmtId="49" fontId="9" fillId="2" borderId="80" xfId="28" applyNumberFormat="1" applyFont="1" applyFill="1" applyBorder="1" applyAlignment="1">
      <alignment horizontal="center" vertical="center" wrapText="1"/>
    </xf>
    <xf numFmtId="0" fontId="9" fillId="5" borderId="81" xfId="0" applyFont="1" applyFill="1" applyBorder="1" applyAlignment="1">
      <alignment horizontal="left" vertical="center" wrapText="1" readingOrder="1"/>
    </xf>
    <xf numFmtId="165" fontId="1" fillId="2" borderId="82" xfId="0" applyNumberFormat="1" applyFont="1" applyFill="1" applyBorder="1" applyAlignment="1">
      <alignment horizontal="right" vertical="center"/>
    </xf>
    <xf numFmtId="43" fontId="1" fillId="2" borderId="82" xfId="1" applyFont="1" applyFill="1" applyBorder="1" applyAlignment="1">
      <alignment horizontal="right" vertical="center"/>
    </xf>
    <xf numFmtId="49" fontId="4" fillId="0" borderId="80" xfId="28" applyNumberFormat="1" applyFont="1" applyFill="1" applyBorder="1" applyAlignment="1">
      <alignment horizontal="center" vertical="center" wrapText="1"/>
    </xf>
    <xf numFmtId="0" fontId="4" fillId="0" borderId="81" xfId="0" applyFont="1" applyBorder="1" applyAlignment="1">
      <alignment horizontal="left" vertical="center" wrapText="1" readingOrder="1"/>
    </xf>
    <xf numFmtId="165" fontId="1" fillId="4" borderId="82" xfId="0" applyNumberFormat="1" applyFont="1" applyFill="1" applyBorder="1" applyAlignment="1">
      <alignment horizontal="right" vertical="center"/>
    </xf>
    <xf numFmtId="43" fontId="1" fillId="4" borderId="82" xfId="1" applyFont="1" applyFill="1" applyBorder="1" applyAlignment="1">
      <alignment horizontal="right" vertical="center"/>
    </xf>
    <xf numFmtId="49" fontId="4" fillId="2" borderId="80" xfId="28" applyNumberFormat="1" applyFont="1" applyFill="1" applyBorder="1" applyAlignment="1">
      <alignment horizontal="center" vertical="center" wrapText="1"/>
    </xf>
    <xf numFmtId="0" fontId="4" fillId="5" borderId="81" xfId="0" applyFont="1" applyFill="1" applyBorder="1" applyAlignment="1">
      <alignment horizontal="left" vertical="center" wrapText="1" readingOrder="1"/>
    </xf>
    <xf numFmtId="49" fontId="9" fillId="4" borderId="80" xfId="28" applyNumberFormat="1" applyFont="1" applyFill="1" applyBorder="1" applyAlignment="1">
      <alignment horizontal="center" vertical="center" wrapText="1"/>
    </xf>
    <xf numFmtId="0" fontId="9" fillId="4" borderId="81" xfId="0" applyFont="1" applyFill="1" applyBorder="1" applyAlignment="1">
      <alignment horizontal="left" vertical="center" wrapText="1" readingOrder="1"/>
    </xf>
    <xf numFmtId="49" fontId="22" fillId="0" borderId="80" xfId="28" applyNumberFormat="1" applyFont="1" applyFill="1" applyBorder="1" applyAlignment="1">
      <alignment horizontal="center" vertical="center" wrapText="1"/>
    </xf>
    <xf numFmtId="0" fontId="22" fillId="0" borderId="81" xfId="0" applyFont="1" applyBorder="1" applyAlignment="1">
      <alignment horizontal="left" vertical="center" wrapText="1" readingOrder="1"/>
    </xf>
    <xf numFmtId="49" fontId="22" fillId="2" borderId="80" xfId="28" applyNumberFormat="1" applyFont="1" applyFill="1" applyBorder="1" applyAlignment="1">
      <alignment horizontal="center" vertical="center" wrapText="1"/>
    </xf>
    <xf numFmtId="0" fontId="22" fillId="2" borderId="81" xfId="0" applyFont="1" applyFill="1" applyBorder="1" applyAlignment="1">
      <alignment horizontal="left" vertical="center" wrapText="1" readingOrder="1"/>
    </xf>
    <xf numFmtId="165" fontId="1" fillId="2" borderId="85" xfId="0" applyNumberFormat="1" applyFont="1" applyFill="1" applyBorder="1" applyAlignment="1">
      <alignment horizontal="right" vertical="center"/>
    </xf>
    <xf numFmtId="43" fontId="1" fillId="4" borderId="72" xfId="1" applyFont="1" applyFill="1" applyBorder="1" applyAlignment="1">
      <alignment horizontal="right" vertical="center"/>
    </xf>
    <xf numFmtId="165" fontId="1" fillId="2" borderId="88" xfId="0" applyNumberFormat="1" applyFont="1" applyFill="1" applyBorder="1" applyAlignment="1">
      <alignment horizontal="right" vertical="center"/>
    </xf>
    <xf numFmtId="43" fontId="1" fillId="2" borderId="88" xfId="1" applyFont="1" applyFill="1" applyBorder="1" applyAlignment="1">
      <alignment horizontal="right" vertical="center"/>
    </xf>
    <xf numFmtId="0" fontId="8" fillId="4" borderId="91" xfId="28" applyFont="1" applyFill="1" applyBorder="1" applyAlignment="1">
      <alignment horizontal="center" vertical="center" wrapText="1"/>
    </xf>
    <xf numFmtId="0" fontId="8" fillId="3" borderId="92" xfId="0" applyFont="1" applyFill="1" applyBorder="1" applyAlignment="1">
      <alignment horizontal="left" vertical="center" wrapText="1" readingOrder="1"/>
    </xf>
    <xf numFmtId="165" fontId="8" fillId="4" borderId="93" xfId="0" applyNumberFormat="1" applyFont="1" applyFill="1" applyBorder="1" applyAlignment="1">
      <alignment horizontal="right" vertical="center"/>
    </xf>
    <xf numFmtId="165" fontId="1" fillId="4" borderId="93" xfId="0" applyNumberFormat="1" applyFont="1" applyFill="1" applyBorder="1" applyAlignment="1">
      <alignment horizontal="right" vertical="center"/>
    </xf>
    <xf numFmtId="165" fontId="8" fillId="2" borderId="82" xfId="0" applyNumberFormat="1" applyFont="1" applyFill="1" applyBorder="1" applyAlignment="1">
      <alignment horizontal="right" vertical="center"/>
    </xf>
    <xf numFmtId="165" fontId="8" fillId="4" borderId="82" xfId="0" applyNumberFormat="1" applyFont="1" applyFill="1" applyBorder="1" applyAlignment="1">
      <alignment horizontal="right" vertical="center"/>
    </xf>
    <xf numFmtId="0" fontId="8" fillId="4" borderId="80" xfId="28" applyFont="1" applyFill="1" applyBorder="1" applyAlignment="1">
      <alignment horizontal="center" vertical="center" wrapText="1"/>
    </xf>
    <xf numFmtId="0" fontId="22" fillId="4" borderId="81" xfId="0" applyFont="1" applyFill="1" applyBorder="1" applyAlignment="1">
      <alignment horizontal="left" vertical="center" wrapText="1" readingOrder="1"/>
    </xf>
    <xf numFmtId="49" fontId="4" fillId="2" borderId="96" xfId="28" applyNumberFormat="1" applyFont="1" applyFill="1" applyBorder="1" applyAlignment="1">
      <alignment horizontal="center" vertical="center" wrapText="1"/>
    </xf>
    <xf numFmtId="0" fontId="4" fillId="5" borderId="97" xfId="0" applyFont="1" applyFill="1" applyBorder="1" applyAlignment="1">
      <alignment horizontal="left" vertical="center" wrapText="1" readingOrder="1"/>
    </xf>
    <xf numFmtId="165" fontId="8" fillId="2" borderId="85" xfId="0" applyNumberFormat="1" applyFont="1" applyFill="1" applyBorder="1" applyAlignment="1">
      <alignment horizontal="right" vertical="center"/>
    </xf>
    <xf numFmtId="165" fontId="8" fillId="4" borderId="88" xfId="0" applyNumberFormat="1" applyFont="1" applyFill="1" applyBorder="1" applyAlignment="1">
      <alignment horizontal="right" vertical="center"/>
    </xf>
    <xf numFmtId="49" fontId="4" fillId="0" borderId="101" xfId="28" applyNumberFormat="1" applyFont="1" applyFill="1" applyBorder="1" applyAlignment="1">
      <alignment horizontal="center" vertical="center" wrapText="1"/>
    </xf>
    <xf numFmtId="0" fontId="4" fillId="0" borderId="102" xfId="0" applyFont="1" applyBorder="1" applyAlignment="1">
      <alignment horizontal="left" vertical="center" wrapText="1" readingOrder="1"/>
    </xf>
    <xf numFmtId="165" fontId="8" fillId="4" borderId="103" xfId="0" applyNumberFormat="1" applyFont="1" applyFill="1" applyBorder="1" applyAlignment="1">
      <alignment horizontal="right" vertical="center"/>
    </xf>
    <xf numFmtId="165" fontId="1" fillId="4" borderId="103" xfId="0" applyNumberFormat="1" applyFont="1" applyFill="1" applyBorder="1" applyAlignment="1">
      <alignment horizontal="right" vertical="center"/>
    </xf>
    <xf numFmtId="49" fontId="4" fillId="2" borderId="100" xfId="28" applyNumberFormat="1" applyFont="1" applyFill="1" applyBorder="1" applyAlignment="1">
      <alignment horizontal="center" vertical="center" wrapText="1"/>
    </xf>
    <xf numFmtId="0" fontId="4" fillId="5" borderId="106" xfId="0" applyFont="1" applyFill="1" applyBorder="1" applyAlignment="1">
      <alignment horizontal="left" vertical="center" wrapText="1" readingOrder="1"/>
    </xf>
    <xf numFmtId="165" fontId="8" fillId="2" borderId="107" xfId="0" applyNumberFormat="1" applyFont="1" applyFill="1" applyBorder="1" applyAlignment="1">
      <alignment horizontal="right" vertical="center"/>
    </xf>
    <xf numFmtId="165" fontId="1" fillId="2" borderId="107" xfId="0" applyNumberFormat="1" applyFont="1" applyFill="1" applyBorder="1" applyAlignment="1">
      <alignment horizontal="right" vertical="center"/>
    </xf>
    <xf numFmtId="165" fontId="8" fillId="6" borderId="11" xfId="0" applyNumberFormat="1" applyFont="1" applyFill="1" applyBorder="1" applyAlignment="1">
      <alignment horizontal="right" vertical="center"/>
    </xf>
    <xf numFmtId="165" fontId="8" fillId="2" borderId="11" xfId="0" applyNumberFormat="1" applyFont="1" applyFill="1" applyBorder="1" applyAlignment="1">
      <alignment horizontal="right" vertical="center"/>
    </xf>
    <xf numFmtId="165" fontId="8" fillId="2" borderId="43" xfId="0" applyNumberFormat="1" applyFont="1" applyFill="1" applyBorder="1" applyAlignment="1">
      <alignment horizontal="right" vertical="center"/>
    </xf>
    <xf numFmtId="165" fontId="1" fillId="6" borderId="40" xfId="0" applyNumberFormat="1" applyFont="1" applyFill="1" applyBorder="1" applyAlignment="1">
      <alignment horizontal="right" vertical="center"/>
    </xf>
    <xf numFmtId="165" fontId="1" fillId="6" borderId="11" xfId="0" applyNumberFormat="1" applyFont="1" applyFill="1" applyBorder="1" applyAlignment="1">
      <alignment horizontal="right" vertical="center"/>
    </xf>
    <xf numFmtId="165" fontId="1" fillId="2" borderId="11" xfId="0" applyNumberFormat="1" applyFont="1" applyFill="1" applyBorder="1" applyAlignment="1">
      <alignment horizontal="right" vertical="center"/>
    </xf>
    <xf numFmtId="165" fontId="8" fillId="2" borderId="40" xfId="0" applyNumberFormat="1" applyFont="1" applyFill="1" applyBorder="1" applyAlignment="1">
      <alignment horizontal="right" vertical="center"/>
    </xf>
    <xf numFmtId="165" fontId="8" fillId="6" borderId="43" xfId="0" applyNumberFormat="1" applyFont="1" applyFill="1" applyBorder="1" applyAlignment="1">
      <alignment horizontal="right" vertical="center"/>
    </xf>
    <xf numFmtId="165" fontId="8" fillId="4" borderId="110" xfId="0" applyNumberFormat="1" applyFont="1" applyFill="1" applyBorder="1" applyAlignment="1">
      <alignment horizontal="right" vertical="center"/>
    </xf>
    <xf numFmtId="165" fontId="1" fillId="4" borderId="110" xfId="0" applyNumberFormat="1" applyFont="1" applyFill="1" applyBorder="1" applyAlignment="1">
      <alignment horizontal="right" vertical="center"/>
    </xf>
    <xf numFmtId="165" fontId="8" fillId="2" borderId="111" xfId="0" applyNumberFormat="1" applyFont="1" applyFill="1" applyBorder="1" applyAlignment="1">
      <alignment horizontal="right" vertical="center"/>
    </xf>
    <xf numFmtId="165" fontId="1" fillId="2" borderId="111" xfId="0" applyNumberFormat="1" applyFont="1" applyFill="1" applyBorder="1" applyAlignment="1">
      <alignment horizontal="right" vertical="center"/>
    </xf>
    <xf numFmtId="165" fontId="8" fillId="4" borderId="111" xfId="0" applyNumberFormat="1" applyFont="1" applyFill="1" applyBorder="1" applyAlignment="1">
      <alignment horizontal="right" vertical="center"/>
    </xf>
    <xf numFmtId="165" fontId="1" fillId="4" borderId="111" xfId="0" applyNumberFormat="1" applyFont="1" applyFill="1" applyBorder="1" applyAlignment="1">
      <alignment horizontal="right" vertical="center"/>
    </xf>
    <xf numFmtId="49" fontId="9" fillId="4" borderId="101" xfId="28" applyNumberFormat="1" applyFont="1" applyFill="1" applyBorder="1" applyAlignment="1">
      <alignment horizontal="center" vertical="center" wrapText="1"/>
    </xf>
    <xf numFmtId="0" fontId="9" fillId="4" borderId="102" xfId="0" applyFont="1" applyFill="1" applyBorder="1" applyAlignment="1">
      <alignment horizontal="left" vertical="center" wrapText="1" readingOrder="1"/>
    </xf>
    <xf numFmtId="49" fontId="9" fillId="2" borderId="112" xfId="28" applyNumberFormat="1" applyFont="1" applyFill="1" applyBorder="1" applyAlignment="1">
      <alignment horizontal="center" vertical="center" wrapText="1"/>
    </xf>
    <xf numFmtId="0" fontId="9" fillId="5" borderId="113" xfId="0" applyFont="1" applyFill="1" applyBorder="1" applyAlignment="1">
      <alignment horizontal="left" vertical="center" wrapText="1" readingOrder="1"/>
    </xf>
    <xf numFmtId="49" fontId="4" fillId="0" borderId="112" xfId="28" applyNumberFormat="1" applyFont="1" applyFill="1" applyBorder="1" applyAlignment="1">
      <alignment horizontal="center" vertical="center" wrapText="1"/>
    </xf>
    <xf numFmtId="0" fontId="4" fillId="0" borderId="113" xfId="0" applyFont="1" applyBorder="1" applyAlignment="1">
      <alignment horizontal="left" vertical="center" wrapText="1" readingOrder="1"/>
    </xf>
    <xf numFmtId="49" fontId="4" fillId="2" borderId="116" xfId="28" applyNumberFormat="1" applyFont="1" applyFill="1" applyBorder="1" applyAlignment="1">
      <alignment horizontal="center" vertical="center" wrapText="1"/>
    </xf>
    <xf numFmtId="0" fontId="4" fillId="5" borderId="117" xfId="0" applyFont="1" applyFill="1" applyBorder="1" applyAlignment="1">
      <alignment horizontal="left" vertical="center" wrapText="1" readingOrder="1"/>
    </xf>
    <xf numFmtId="165" fontId="8" fillId="2" borderId="118" xfId="0" applyNumberFormat="1" applyFont="1" applyFill="1" applyBorder="1" applyAlignment="1">
      <alignment horizontal="right" vertical="center"/>
    </xf>
    <xf numFmtId="165" fontId="1" fillId="2" borderId="118" xfId="0" applyNumberFormat="1" applyFont="1" applyFill="1" applyBorder="1" applyAlignment="1">
      <alignment horizontal="right" vertical="center"/>
    </xf>
    <xf numFmtId="49" fontId="4" fillId="2" borderId="112" xfId="28" applyNumberFormat="1" applyFont="1" applyFill="1" applyBorder="1" applyAlignment="1">
      <alignment horizontal="center" vertical="center" wrapText="1"/>
    </xf>
    <xf numFmtId="0" fontId="4" fillId="5" borderId="113" xfId="0" applyFont="1" applyFill="1" applyBorder="1" applyAlignment="1">
      <alignment horizontal="left" vertical="center" wrapText="1" readingOrder="1"/>
    </xf>
    <xf numFmtId="165" fontId="1" fillId="4" borderId="121" xfId="22" applyNumberFormat="1" applyFont="1" applyFill="1" applyBorder="1" applyAlignment="1">
      <alignment horizontal="right" vertical="center"/>
    </xf>
    <xf numFmtId="165" fontId="1" fillId="4" borderId="122" xfId="22" applyNumberFormat="1" applyFont="1" applyFill="1" applyBorder="1" applyAlignment="1">
      <alignment horizontal="right" vertical="center"/>
    </xf>
    <xf numFmtId="43" fontId="1" fillId="4" borderId="122" xfId="1" applyFont="1" applyFill="1" applyBorder="1" applyAlignment="1">
      <alignment horizontal="right" vertical="center"/>
    </xf>
    <xf numFmtId="49" fontId="9" fillId="2" borderId="116" xfId="28" applyNumberFormat="1" applyFont="1" applyFill="1" applyBorder="1" applyAlignment="1">
      <alignment horizontal="center" vertical="center" wrapText="1"/>
    </xf>
    <xf numFmtId="0" fontId="9" fillId="5" borderId="117" xfId="0" applyFont="1" applyFill="1" applyBorder="1" applyAlignment="1">
      <alignment horizontal="left" vertical="center" wrapText="1" readingOrder="1"/>
    </xf>
    <xf numFmtId="0" fontId="53" fillId="4" borderId="0" xfId="22" applyFont="1" applyFill="1" applyAlignment="1">
      <alignment vertical="center" wrapText="1"/>
    </xf>
    <xf numFmtId="165" fontId="8" fillId="2" borderId="123" xfId="0" applyNumberFormat="1" applyFont="1" applyFill="1" applyBorder="1" applyAlignment="1">
      <alignment horizontal="right" vertical="center"/>
    </xf>
    <xf numFmtId="165" fontId="1" fillId="2" borderId="123" xfId="0" applyNumberFormat="1" applyFont="1" applyFill="1" applyBorder="1" applyAlignment="1">
      <alignment horizontal="right" vertical="center"/>
    </xf>
    <xf numFmtId="0" fontId="9" fillId="5" borderId="0" xfId="0" applyFont="1" applyFill="1" applyBorder="1" applyAlignment="1">
      <alignment horizontal="left" vertical="center" wrapText="1" readingOrder="1"/>
    </xf>
    <xf numFmtId="165" fontId="8" fillId="2" borderId="0" xfId="0" applyNumberFormat="1" applyFont="1" applyFill="1" applyBorder="1" applyAlignment="1">
      <alignment horizontal="right" vertical="center"/>
    </xf>
    <xf numFmtId="165" fontId="1" fillId="2" borderId="0" xfId="0" applyNumberFormat="1" applyFont="1" applyFill="1" applyBorder="1" applyAlignment="1">
      <alignment horizontal="right" vertical="center"/>
    </xf>
    <xf numFmtId="1" fontId="1" fillId="4" borderId="23" xfId="58" applyNumberFormat="1" applyFont="1" applyFill="1" applyBorder="1" applyAlignment="1">
      <alignment horizontal="right" vertical="center" wrapText="1" readingOrder="1"/>
    </xf>
    <xf numFmtId="1" fontId="1" fillId="2" borderId="19" xfId="58" applyNumberFormat="1" applyFont="1" applyFill="1" applyBorder="1" applyAlignment="1">
      <alignment horizontal="right" vertical="center" wrapText="1" readingOrder="1"/>
    </xf>
    <xf numFmtId="1" fontId="1" fillId="6" borderId="19" xfId="58" applyNumberFormat="1" applyFont="1" applyFill="1" applyBorder="1" applyAlignment="1">
      <alignment horizontal="right" vertical="center" wrapText="1" readingOrder="1"/>
    </xf>
    <xf numFmtId="1" fontId="1" fillId="4" borderId="19" xfId="58" applyNumberFormat="1" applyFont="1" applyFill="1" applyBorder="1" applyAlignment="1">
      <alignment horizontal="right" vertical="center" wrapText="1" readingOrder="1"/>
    </xf>
    <xf numFmtId="1" fontId="1" fillId="2" borderId="124" xfId="58" applyNumberFormat="1" applyFont="1" applyFill="1" applyBorder="1" applyAlignment="1">
      <alignment horizontal="right" vertical="center" wrapText="1" readingOrder="1"/>
    </xf>
    <xf numFmtId="0" fontId="91" fillId="2" borderId="10" xfId="58" applyFont="1" applyFill="1" applyBorder="1" applyAlignment="1">
      <alignment horizontal="center" vertical="center" wrapText="1"/>
    </xf>
    <xf numFmtId="1" fontId="8" fillId="4" borderId="0" xfId="58" applyNumberFormat="1" applyFont="1" applyFill="1" applyBorder="1" applyAlignment="1">
      <alignment horizontal="right" vertical="center" wrapText="1" readingOrder="1"/>
    </xf>
    <xf numFmtId="1" fontId="8" fillId="4" borderId="15" xfId="58" applyNumberFormat="1" applyFont="1" applyFill="1" applyBorder="1" applyAlignment="1">
      <alignment horizontal="right" vertical="center" wrapText="1" readingOrder="1"/>
    </xf>
    <xf numFmtId="0" fontId="22" fillId="3" borderId="15" xfId="0" applyFont="1" applyFill="1" applyBorder="1" applyAlignment="1">
      <alignment horizontal="left" vertical="center" wrapText="1" readingOrder="1"/>
    </xf>
    <xf numFmtId="0" fontId="9" fillId="0" borderId="0" xfId="0" applyFont="1" applyBorder="1" applyAlignment="1">
      <alignment horizontal="left" vertical="center" wrapText="1" readingOrder="1"/>
    </xf>
    <xf numFmtId="0" fontId="4" fillId="5" borderId="0" xfId="0" applyFont="1" applyFill="1" applyBorder="1" applyAlignment="1">
      <alignment horizontal="left" vertical="center" wrapText="1" readingOrder="1"/>
    </xf>
    <xf numFmtId="0" fontId="22" fillId="3" borderId="0" xfId="0" applyFont="1" applyFill="1" applyBorder="1" applyAlignment="1">
      <alignment horizontal="left" vertical="center" wrapText="1" readingOrder="1"/>
    </xf>
    <xf numFmtId="0" fontId="4" fillId="0" borderId="0" xfId="0" applyFont="1" applyBorder="1" applyAlignment="1">
      <alignment horizontal="left" vertical="center" wrapText="1" readingOrder="1"/>
    </xf>
    <xf numFmtId="0" fontId="4" fillId="4" borderId="0" xfId="0" applyFont="1" applyFill="1" applyBorder="1" applyAlignment="1">
      <alignment horizontal="left" vertical="center" wrapText="1" readingOrder="1"/>
    </xf>
    <xf numFmtId="0" fontId="9" fillId="2" borderId="0" xfId="0" applyFont="1" applyFill="1" applyBorder="1" applyAlignment="1">
      <alignment horizontal="left" vertical="center" wrapText="1" readingOrder="1"/>
    </xf>
    <xf numFmtId="165" fontId="1" fillId="0" borderId="4" xfId="0" applyNumberFormat="1" applyFont="1" applyFill="1" applyBorder="1" applyAlignment="1">
      <alignment horizontal="right" vertical="center"/>
    </xf>
    <xf numFmtId="165" fontId="1" fillId="4" borderId="125" xfId="0" applyNumberFormat="1" applyFont="1" applyFill="1" applyBorder="1" applyAlignment="1">
      <alignment horizontal="right" vertical="center"/>
    </xf>
    <xf numFmtId="165" fontId="1" fillId="2" borderId="126" xfId="0" applyNumberFormat="1" applyFont="1" applyFill="1" applyBorder="1" applyAlignment="1">
      <alignment horizontal="right" vertical="center"/>
    </xf>
    <xf numFmtId="165" fontId="1" fillId="4" borderId="126" xfId="0" applyNumberFormat="1" applyFont="1" applyFill="1" applyBorder="1" applyAlignment="1">
      <alignment horizontal="right" vertical="center"/>
    </xf>
    <xf numFmtId="165" fontId="1" fillId="2" borderId="127" xfId="0" applyNumberFormat="1" applyFont="1" applyFill="1" applyBorder="1" applyAlignment="1">
      <alignment horizontal="right" vertical="center"/>
    </xf>
    <xf numFmtId="165" fontId="1" fillId="4" borderId="16" xfId="0" applyNumberFormat="1" applyFont="1" applyFill="1" applyBorder="1" applyAlignment="1">
      <alignment horizontal="right" vertical="center"/>
    </xf>
    <xf numFmtId="165" fontId="1" fillId="2" borderId="16" xfId="0" applyNumberFormat="1" applyFont="1" applyFill="1" applyBorder="1" applyAlignment="1">
      <alignment horizontal="right" vertical="center"/>
    </xf>
    <xf numFmtId="165" fontId="1" fillId="4" borderId="128" xfId="0" applyNumberFormat="1" applyFont="1" applyFill="1" applyBorder="1" applyAlignment="1">
      <alignment horizontal="right" vertical="center"/>
    </xf>
    <xf numFmtId="165" fontId="1" fillId="2" borderId="129" xfId="0" applyNumberFormat="1" applyFont="1" applyFill="1" applyBorder="1" applyAlignment="1">
      <alignment horizontal="right" vertical="center"/>
    </xf>
    <xf numFmtId="165" fontId="1" fillId="4" borderId="130" xfId="0" applyNumberFormat="1" applyFont="1" applyFill="1" applyBorder="1" applyAlignment="1">
      <alignment horizontal="right" vertical="center"/>
    </xf>
    <xf numFmtId="165" fontId="1" fillId="2" borderId="131" xfId="0" applyNumberFormat="1" applyFont="1" applyFill="1" applyBorder="1" applyAlignment="1">
      <alignment horizontal="right" vertical="center"/>
    </xf>
    <xf numFmtId="165" fontId="1" fillId="4" borderId="131" xfId="0" applyNumberFormat="1" applyFont="1" applyFill="1" applyBorder="1" applyAlignment="1">
      <alignment horizontal="right" vertical="center"/>
    </xf>
    <xf numFmtId="165" fontId="1" fillId="2" borderId="132" xfId="0" applyNumberFormat="1" applyFont="1" applyFill="1" applyBorder="1" applyAlignment="1">
      <alignment horizontal="right" vertical="center"/>
    </xf>
    <xf numFmtId="165" fontId="1" fillId="4" borderId="133" xfId="0" applyNumberFormat="1" applyFont="1" applyFill="1" applyBorder="1" applyAlignment="1">
      <alignment horizontal="right" vertical="center"/>
    </xf>
    <xf numFmtId="165" fontId="1" fillId="2" borderId="133" xfId="0" applyNumberFormat="1" applyFont="1" applyFill="1" applyBorder="1" applyAlignment="1">
      <alignment horizontal="right" vertical="center"/>
    </xf>
    <xf numFmtId="165" fontId="1" fillId="4" borderId="134" xfId="0" applyNumberFormat="1" applyFont="1" applyFill="1" applyBorder="1" applyAlignment="1">
      <alignment horizontal="right" vertical="center"/>
    </xf>
    <xf numFmtId="165" fontId="1" fillId="2" borderId="135" xfId="0" applyNumberFormat="1" applyFont="1" applyFill="1" applyBorder="1" applyAlignment="1">
      <alignment horizontal="right" vertical="center"/>
    </xf>
    <xf numFmtId="165" fontId="8" fillId="0" borderId="4" xfId="0" applyNumberFormat="1" applyFont="1" applyFill="1" applyBorder="1" applyAlignment="1">
      <alignment horizontal="right" vertical="center"/>
    </xf>
    <xf numFmtId="49" fontId="98" fillId="2" borderId="4" xfId="62" applyNumberFormat="1" applyFont="1" applyFill="1" applyBorder="1" applyAlignment="1">
      <alignment horizontal="center" wrapText="1"/>
    </xf>
    <xf numFmtId="49" fontId="8" fillId="2" borderId="4" xfId="22" applyNumberFormat="1" applyFont="1" applyFill="1" applyBorder="1" applyAlignment="1">
      <alignment horizontal="center" wrapText="1"/>
    </xf>
    <xf numFmtId="49" fontId="4" fillId="0" borderId="136" xfId="28" applyNumberFormat="1" applyFont="1" applyFill="1" applyBorder="1" applyAlignment="1">
      <alignment horizontal="center" vertical="center" wrapText="1"/>
    </xf>
    <xf numFmtId="0" fontId="4" fillId="0" borderId="137" xfId="0" applyFont="1" applyBorder="1" applyAlignment="1">
      <alignment horizontal="left" vertical="center" wrapText="1" readingOrder="1"/>
    </xf>
    <xf numFmtId="165" fontId="8" fillId="4" borderId="138" xfId="0" applyNumberFormat="1" applyFont="1" applyFill="1" applyBorder="1" applyAlignment="1">
      <alignment horizontal="right" vertical="center"/>
    </xf>
    <xf numFmtId="165" fontId="1" fillId="4" borderId="138" xfId="0" applyNumberFormat="1" applyFont="1" applyFill="1" applyBorder="1" applyAlignment="1">
      <alignment horizontal="right" vertical="center"/>
    </xf>
    <xf numFmtId="0" fontId="15" fillId="6" borderId="139" xfId="28" applyFont="1" applyFill="1" applyBorder="1" applyAlignment="1">
      <alignment horizontal="right" vertical="center" wrapText="1" indent="1"/>
    </xf>
    <xf numFmtId="0" fontId="15" fillId="6" borderId="140" xfId="28" applyFont="1" applyFill="1" applyBorder="1" applyAlignment="1">
      <alignment horizontal="right" vertical="center" wrapText="1" indent="1"/>
    </xf>
    <xf numFmtId="43" fontId="1" fillId="4" borderId="138" xfId="1" applyFont="1" applyFill="1" applyBorder="1" applyAlignment="1">
      <alignment horizontal="right" vertical="center"/>
    </xf>
    <xf numFmtId="49" fontId="8" fillId="2" borderId="10" xfId="0" applyNumberFormat="1" applyFont="1" applyFill="1" applyBorder="1" applyAlignment="1">
      <alignment horizontal="center" wrapText="1"/>
    </xf>
    <xf numFmtId="49" fontId="8" fillId="2" borderId="4" xfId="22" applyNumberFormat="1" applyFont="1" applyFill="1" applyBorder="1" applyAlignment="1">
      <alignment horizontal="center" wrapText="1"/>
    </xf>
    <xf numFmtId="49" fontId="9" fillId="2" borderId="14" xfId="0" applyNumberFormat="1" applyFont="1" applyFill="1" applyBorder="1" applyAlignment="1">
      <alignment horizontal="center" vertical="top"/>
    </xf>
    <xf numFmtId="0" fontId="9" fillId="5" borderId="141" xfId="0" applyFont="1" applyFill="1" applyBorder="1" applyAlignment="1">
      <alignment horizontal="left" vertical="center" wrapText="1" readingOrder="1"/>
    </xf>
    <xf numFmtId="0" fontId="9" fillId="4" borderId="0" xfId="0" applyFont="1" applyFill="1" applyBorder="1" applyAlignment="1">
      <alignment horizontal="left" vertical="center" wrapText="1" readingOrder="1"/>
    </xf>
    <xf numFmtId="1" fontId="1" fillId="4" borderId="142" xfId="58" applyNumberFormat="1" applyFont="1" applyFill="1" applyBorder="1" applyAlignment="1">
      <alignment horizontal="right" vertical="center" wrapText="1" readingOrder="1"/>
    </xf>
    <xf numFmtId="0" fontId="4" fillId="5" borderId="141" xfId="0" applyFont="1" applyFill="1" applyBorder="1" applyAlignment="1">
      <alignment horizontal="left" vertical="center" wrapText="1" readingOrder="1"/>
    </xf>
    <xf numFmtId="1" fontId="8" fillId="2" borderId="19" xfId="58" applyNumberFormat="1" applyFont="1" applyFill="1" applyBorder="1" applyAlignment="1">
      <alignment horizontal="right" vertical="center" wrapText="1" readingOrder="1"/>
    </xf>
    <xf numFmtId="1" fontId="8" fillId="2" borderId="10" xfId="58" applyNumberFormat="1" applyFont="1" applyFill="1" applyBorder="1" applyAlignment="1">
      <alignment horizontal="right" vertical="center" wrapText="1" readingOrder="1"/>
    </xf>
    <xf numFmtId="1" fontId="8" fillId="2" borderId="124" xfId="58" applyNumberFormat="1" applyFont="1" applyFill="1" applyBorder="1" applyAlignment="1">
      <alignment horizontal="right" vertical="center" wrapText="1" readingOrder="1"/>
    </xf>
    <xf numFmtId="1" fontId="8" fillId="2" borderId="14" xfId="58" applyNumberFormat="1" applyFont="1" applyFill="1" applyBorder="1" applyAlignment="1">
      <alignment horizontal="right" vertical="center" wrapText="1" readingOrder="1"/>
    </xf>
    <xf numFmtId="0" fontId="4" fillId="2" borderId="8" xfId="0" applyFont="1" applyFill="1" applyBorder="1" applyAlignment="1">
      <alignment horizontal="center" vertical="center" wrapText="1" readingOrder="1"/>
    </xf>
    <xf numFmtId="0" fontId="4" fillId="2" borderId="0" xfId="0" applyFont="1" applyFill="1" applyBorder="1" applyAlignment="1">
      <alignment horizontal="left" vertical="center" wrapText="1" readingOrder="1"/>
    </xf>
    <xf numFmtId="49" fontId="9" fillId="2" borderId="8" xfId="0" applyNumberFormat="1" applyFont="1" applyFill="1" applyBorder="1" applyAlignment="1">
      <alignment horizontal="center" vertical="center" wrapText="1" readingOrder="1"/>
    </xf>
    <xf numFmtId="49" fontId="9" fillId="5" borderId="13" xfId="0" applyNumberFormat="1" applyFont="1" applyFill="1" applyBorder="1" applyAlignment="1">
      <alignment horizontal="center" vertical="center" wrapText="1" readingOrder="1"/>
    </xf>
    <xf numFmtId="1" fontId="8" fillId="4" borderId="144" xfId="58" applyNumberFormat="1" applyFont="1" applyFill="1" applyBorder="1" applyAlignment="1">
      <alignment horizontal="right" vertical="center" wrapText="1" readingOrder="1"/>
    </xf>
    <xf numFmtId="165" fontId="98" fillId="4" borderId="145" xfId="0" applyNumberFormat="1" applyFont="1" applyFill="1" applyBorder="1" applyAlignment="1">
      <alignment horizontal="right" vertical="center"/>
    </xf>
    <xf numFmtId="165" fontId="8" fillId="4" borderId="146" xfId="0" applyNumberFormat="1" applyFont="1" applyFill="1" applyBorder="1" applyAlignment="1">
      <alignment horizontal="right" vertical="center"/>
    </xf>
    <xf numFmtId="165" fontId="98" fillId="4" borderId="146" xfId="0" applyNumberFormat="1" applyFont="1" applyFill="1" applyBorder="1" applyAlignment="1">
      <alignment horizontal="right" vertical="center"/>
    </xf>
    <xf numFmtId="0" fontId="5" fillId="0" borderId="0" xfId="0" applyFont="1" applyFill="1" applyAlignment="1">
      <alignment vertical="center"/>
    </xf>
    <xf numFmtId="165" fontId="8" fillId="0" borderId="52" xfId="0" applyNumberFormat="1" applyFont="1" applyFill="1" applyBorder="1" applyAlignment="1">
      <alignment horizontal="right" vertical="center"/>
    </xf>
    <xf numFmtId="0" fontId="8" fillId="0" borderId="0" xfId="0" applyFont="1" applyAlignment="1">
      <alignment vertical="center"/>
    </xf>
    <xf numFmtId="165" fontId="8" fillId="4" borderId="64" xfId="0" applyNumberFormat="1" applyFont="1" applyFill="1" applyBorder="1" applyAlignment="1">
      <alignment horizontal="right" vertical="center"/>
    </xf>
    <xf numFmtId="2" fontId="8" fillId="4" borderId="64" xfId="0" applyNumberFormat="1" applyFont="1" applyFill="1" applyBorder="1" applyAlignment="1">
      <alignment horizontal="right" vertical="center"/>
    </xf>
    <xf numFmtId="165" fontId="8" fillId="2" borderId="64" xfId="0" applyNumberFormat="1" applyFont="1" applyFill="1" applyBorder="1" applyAlignment="1">
      <alignment horizontal="right" vertical="center"/>
    </xf>
    <xf numFmtId="2" fontId="8" fillId="2" borderId="64" xfId="0" applyNumberFormat="1" applyFont="1" applyFill="1" applyBorder="1" applyAlignment="1">
      <alignment horizontal="right" vertical="center"/>
    </xf>
    <xf numFmtId="0" fontId="4" fillId="2" borderId="9" xfId="0" applyFont="1" applyFill="1" applyBorder="1" applyAlignment="1">
      <alignment horizontal="left" vertical="center" wrapText="1" readingOrder="1"/>
    </xf>
    <xf numFmtId="0" fontId="22" fillId="4" borderId="8" xfId="0" applyFont="1" applyFill="1" applyBorder="1" applyAlignment="1">
      <alignment horizontal="center" vertical="center" wrapText="1" readingOrder="1"/>
    </xf>
    <xf numFmtId="0" fontId="22" fillId="4" borderId="9" xfId="0" applyFont="1" applyFill="1" applyBorder="1" applyAlignment="1">
      <alignment horizontal="left" vertical="center" wrapText="1" readingOrder="1"/>
    </xf>
    <xf numFmtId="165" fontId="8" fillId="2" borderId="52" xfId="0" applyNumberFormat="1" applyFont="1" applyFill="1" applyBorder="1" applyAlignment="1">
      <alignment horizontal="right" vertical="center"/>
    </xf>
    <xf numFmtId="2" fontId="8" fillId="2" borderId="52" xfId="0" applyNumberFormat="1" applyFont="1" applyFill="1" applyBorder="1" applyAlignment="1">
      <alignment horizontal="right" vertical="center"/>
    </xf>
    <xf numFmtId="0" fontId="9" fillId="2" borderId="8" xfId="0" applyFont="1" applyFill="1" applyBorder="1" applyAlignment="1">
      <alignment horizontal="left" vertical="center" wrapText="1" readingOrder="1"/>
    </xf>
    <xf numFmtId="0" fontId="8" fillId="4" borderId="23" xfId="28" applyFont="1" applyFill="1" applyBorder="1" applyAlignment="1">
      <alignment horizontal="center" vertical="center" wrapText="1"/>
    </xf>
    <xf numFmtId="49" fontId="9" fillId="2" borderId="19" xfId="28" applyNumberFormat="1" applyFont="1" applyFill="1" applyBorder="1" applyAlignment="1">
      <alignment horizontal="center" vertical="center" wrapText="1"/>
    </xf>
    <xf numFmtId="49" fontId="9" fillId="4" borderId="19" xfId="28" applyNumberFormat="1" applyFont="1" applyFill="1" applyBorder="1" applyAlignment="1">
      <alignment horizontal="center" vertical="center" wrapText="1"/>
    </xf>
    <xf numFmtId="49" fontId="4" fillId="2" borderId="19" xfId="28" applyNumberFormat="1" applyFont="1" applyFill="1" applyBorder="1" applyAlignment="1">
      <alignment horizontal="center" vertical="center" wrapText="1"/>
    </xf>
    <xf numFmtId="49" fontId="22" fillId="0" borderId="19" xfId="28" applyNumberFormat="1" applyFont="1" applyFill="1" applyBorder="1" applyAlignment="1">
      <alignment horizontal="center" vertical="center" wrapText="1"/>
    </xf>
    <xf numFmtId="49" fontId="4" fillId="0" borderId="19" xfId="28" applyNumberFormat="1" applyFont="1" applyFill="1" applyBorder="1" applyAlignment="1">
      <alignment horizontal="center" vertical="center" wrapText="1"/>
    </xf>
    <xf numFmtId="49" fontId="9" fillId="2" borderId="0" xfId="28" applyNumberFormat="1" applyFont="1" applyFill="1" applyBorder="1" applyAlignment="1">
      <alignment horizontal="center" vertical="center" wrapText="1"/>
    </xf>
    <xf numFmtId="49" fontId="9" fillId="2" borderId="124" xfId="28" applyNumberFormat="1" applyFont="1" applyFill="1" applyBorder="1" applyAlignment="1">
      <alignment horizontal="center" vertical="center" wrapText="1"/>
    </xf>
    <xf numFmtId="49" fontId="22" fillId="2" borderId="19" xfId="28" applyNumberFormat="1" applyFont="1" applyFill="1" applyBorder="1" applyAlignment="1">
      <alignment horizontal="center" vertical="center" wrapText="1"/>
    </xf>
    <xf numFmtId="165" fontId="8" fillId="2" borderId="148" xfId="0" applyNumberFormat="1" applyFont="1" applyFill="1" applyBorder="1" applyAlignment="1">
      <alignment horizontal="right" vertical="center"/>
    </xf>
    <xf numFmtId="49" fontId="9" fillId="2" borderId="41" xfId="28" applyNumberFormat="1" applyFont="1" applyFill="1" applyBorder="1" applyAlignment="1">
      <alignment horizontal="center" vertical="center" wrapText="1"/>
    </xf>
    <xf numFmtId="0" fontId="9" fillId="5" borderId="53" xfId="0" applyFont="1" applyFill="1" applyBorder="1" applyAlignment="1">
      <alignment horizontal="left" vertical="center" wrapText="1" readingOrder="1"/>
    </xf>
    <xf numFmtId="165" fontId="8" fillId="2" borderId="54" xfId="0" applyNumberFormat="1" applyFont="1" applyFill="1" applyBorder="1" applyAlignment="1">
      <alignment horizontal="right" vertical="center"/>
    </xf>
    <xf numFmtId="165" fontId="1" fillId="2" borderId="54" xfId="0" applyNumberFormat="1" applyFont="1" applyFill="1" applyBorder="1" applyAlignment="1">
      <alignment horizontal="right" vertical="center"/>
    </xf>
    <xf numFmtId="49" fontId="4" fillId="2" borderId="14" xfId="28" applyNumberFormat="1" applyFont="1" applyFill="1" applyBorder="1" applyAlignment="1">
      <alignment horizontal="center" vertical="center" wrapText="1"/>
    </xf>
    <xf numFmtId="0" fontId="4" fillId="5" borderId="13" xfId="0" applyFont="1" applyFill="1" applyBorder="1" applyAlignment="1">
      <alignment horizontal="left" vertical="center" wrapText="1" readingOrder="1"/>
    </xf>
    <xf numFmtId="165" fontId="8" fillId="2" borderId="67" xfId="0" applyNumberFormat="1" applyFont="1" applyFill="1" applyBorder="1" applyAlignment="1">
      <alignment horizontal="right" vertical="center"/>
    </xf>
    <xf numFmtId="165" fontId="8" fillId="4" borderId="72" xfId="0" applyNumberFormat="1" applyFont="1" applyFill="1" applyBorder="1" applyAlignment="1">
      <alignment horizontal="right" vertical="center"/>
    </xf>
    <xf numFmtId="49" fontId="4" fillId="0" borderId="150" xfId="28" applyNumberFormat="1" applyFont="1" applyFill="1" applyBorder="1" applyAlignment="1">
      <alignment horizontal="center" vertical="center" wrapText="1"/>
    </xf>
    <xf numFmtId="0" fontId="4" fillId="0" borderId="151" xfId="0" applyFont="1" applyBorder="1" applyAlignment="1">
      <alignment horizontal="left" vertical="center" wrapText="1" readingOrder="1"/>
    </xf>
    <xf numFmtId="165" fontId="1" fillId="4" borderId="152" xfId="0" applyNumberFormat="1" applyFont="1" applyFill="1" applyBorder="1" applyAlignment="1">
      <alignment horizontal="right" vertical="center"/>
    </xf>
    <xf numFmtId="43" fontId="1" fillId="4" borderId="152" xfId="1" applyFont="1" applyFill="1" applyBorder="1" applyAlignment="1">
      <alignment horizontal="right" vertical="center"/>
    </xf>
    <xf numFmtId="49" fontId="9" fillId="2" borderId="149" xfId="28" applyNumberFormat="1" applyFont="1" applyFill="1" applyBorder="1" applyAlignment="1">
      <alignment horizontal="center" vertical="center" wrapText="1"/>
    </xf>
    <xf numFmtId="0" fontId="9" fillId="5" borderId="155" xfId="0" applyFont="1" applyFill="1" applyBorder="1" applyAlignment="1">
      <alignment horizontal="left" vertical="center" wrapText="1" readingOrder="1"/>
    </xf>
    <xf numFmtId="165" fontId="1" fillId="2" borderId="156" xfId="0" applyNumberFormat="1" applyFont="1" applyFill="1" applyBorder="1" applyAlignment="1">
      <alignment horizontal="right" vertical="center"/>
    </xf>
    <xf numFmtId="43" fontId="1" fillId="2" borderId="156" xfId="1" applyFont="1" applyFill="1" applyBorder="1" applyAlignment="1">
      <alignment horizontal="right" vertical="center"/>
    </xf>
    <xf numFmtId="49" fontId="9" fillId="4" borderId="150" xfId="28" applyNumberFormat="1" applyFont="1" applyFill="1" applyBorder="1" applyAlignment="1">
      <alignment horizontal="center" vertical="center" wrapText="1"/>
    </xf>
    <xf numFmtId="49" fontId="22" fillId="2" borderId="149" xfId="28" applyNumberFormat="1" applyFont="1" applyFill="1" applyBorder="1" applyAlignment="1">
      <alignment horizontal="center" vertical="center" wrapText="1"/>
    </xf>
    <xf numFmtId="0" fontId="22" fillId="2" borderId="155" xfId="0" applyFont="1" applyFill="1" applyBorder="1" applyAlignment="1">
      <alignment horizontal="left" vertical="center" wrapText="1" readingOrder="1"/>
    </xf>
    <xf numFmtId="49" fontId="10" fillId="2" borderId="123" xfId="22" applyNumberFormat="1" applyFont="1" applyFill="1" applyBorder="1" applyAlignment="1">
      <alignment horizontal="center" vertical="top" wrapText="1"/>
    </xf>
    <xf numFmtId="49" fontId="4" fillId="0" borderId="161" xfId="28" applyNumberFormat="1" applyFont="1" applyFill="1" applyBorder="1" applyAlignment="1">
      <alignment horizontal="center" vertical="center" wrapText="1"/>
    </xf>
    <xf numFmtId="0" fontId="4" fillId="0" borderId="162" xfId="0" applyFont="1" applyBorder="1" applyAlignment="1">
      <alignment horizontal="left" vertical="center" wrapText="1" readingOrder="1"/>
    </xf>
    <xf numFmtId="165" fontId="8" fillId="4" borderId="163" xfId="0" applyNumberFormat="1" applyFont="1" applyFill="1" applyBorder="1" applyAlignment="1">
      <alignment horizontal="right" vertical="center"/>
    </xf>
    <xf numFmtId="165" fontId="1" fillId="4" borderId="163" xfId="0" applyNumberFormat="1" applyFont="1" applyFill="1" applyBorder="1" applyAlignment="1">
      <alignment horizontal="right" vertical="center"/>
    </xf>
    <xf numFmtId="49" fontId="4" fillId="0" borderId="166" xfId="28" applyNumberFormat="1" applyFont="1" applyFill="1" applyBorder="1" applyAlignment="1">
      <alignment horizontal="center" vertical="center" wrapText="1"/>
    </xf>
    <xf numFmtId="0" fontId="4" fillId="0" borderId="167" xfId="0" applyFont="1" applyBorder="1" applyAlignment="1">
      <alignment horizontal="left" vertical="center" wrapText="1" readingOrder="1"/>
    </xf>
    <xf numFmtId="165" fontId="8" fillId="4" borderId="168" xfId="0" applyNumberFormat="1" applyFont="1" applyFill="1" applyBorder="1" applyAlignment="1">
      <alignment horizontal="right" vertical="center"/>
    </xf>
    <xf numFmtId="165" fontId="1" fillId="4" borderId="168" xfId="0" applyNumberFormat="1" applyFont="1" applyFill="1" applyBorder="1" applyAlignment="1">
      <alignment horizontal="right" vertical="center"/>
    </xf>
    <xf numFmtId="49" fontId="9" fillId="2" borderId="171" xfId="28" applyNumberFormat="1" applyFont="1" applyFill="1" applyBorder="1" applyAlignment="1">
      <alignment horizontal="center" vertical="center" wrapText="1"/>
    </xf>
    <xf numFmtId="0" fontId="9" fillId="5" borderId="172" xfId="0" applyFont="1" applyFill="1" applyBorder="1" applyAlignment="1">
      <alignment horizontal="left" vertical="center" wrapText="1" readingOrder="1"/>
    </xf>
    <xf numFmtId="165" fontId="8" fillId="2" borderId="173" xfId="0" applyNumberFormat="1" applyFont="1" applyFill="1" applyBorder="1" applyAlignment="1">
      <alignment horizontal="right" vertical="center"/>
    </xf>
    <xf numFmtId="165" fontId="1" fillId="2" borderId="173" xfId="0" applyNumberFormat="1" applyFont="1" applyFill="1" applyBorder="1" applyAlignment="1">
      <alignment horizontal="right" vertical="center"/>
    </xf>
    <xf numFmtId="49" fontId="4" fillId="2" borderId="166" xfId="28" applyNumberFormat="1" applyFont="1" applyFill="1" applyBorder="1" applyAlignment="1">
      <alignment horizontal="center" vertical="center" wrapText="1"/>
    </xf>
    <xf numFmtId="0" fontId="4" fillId="5" borderId="167" xfId="0" applyFont="1" applyFill="1" applyBorder="1" applyAlignment="1">
      <alignment horizontal="left" vertical="center" wrapText="1" readingOrder="1"/>
    </xf>
    <xf numFmtId="165" fontId="8" fillId="2" borderId="168" xfId="0" applyNumberFormat="1" applyFont="1" applyFill="1" applyBorder="1" applyAlignment="1">
      <alignment horizontal="right" vertical="center"/>
    </xf>
    <xf numFmtId="165" fontId="1" fillId="2" borderId="168" xfId="0" applyNumberFormat="1" applyFont="1" applyFill="1" applyBorder="1" applyAlignment="1">
      <alignment horizontal="right" vertical="center"/>
    </xf>
    <xf numFmtId="49" fontId="9" fillId="4" borderId="161" xfId="28" applyNumberFormat="1" applyFont="1" applyFill="1" applyBorder="1" applyAlignment="1">
      <alignment horizontal="center" vertical="center" wrapText="1"/>
    </xf>
    <xf numFmtId="0" fontId="9" fillId="4" borderId="162" xfId="0" applyFont="1" applyFill="1" applyBorder="1" applyAlignment="1">
      <alignment horizontal="left" vertical="center" wrapText="1" readingOrder="1"/>
    </xf>
    <xf numFmtId="49" fontId="4" fillId="2" borderId="149" xfId="28" applyNumberFormat="1" applyFont="1" applyFill="1" applyBorder="1" applyAlignment="1">
      <alignment horizontal="center" vertical="center" wrapText="1"/>
    </xf>
    <xf numFmtId="0" fontId="4" fillId="5" borderId="155" xfId="0" applyFont="1" applyFill="1" applyBorder="1" applyAlignment="1">
      <alignment horizontal="left" vertical="center" wrapText="1" readingOrder="1"/>
    </xf>
    <xf numFmtId="165" fontId="8" fillId="2" borderId="156" xfId="0" applyNumberFormat="1" applyFont="1" applyFill="1" applyBorder="1" applyAlignment="1">
      <alignment horizontal="right" vertical="center"/>
    </xf>
    <xf numFmtId="49" fontId="20" fillId="2" borderId="171" xfId="0" applyNumberFormat="1" applyFont="1" applyFill="1" applyBorder="1" applyAlignment="1">
      <alignment horizontal="center" vertical="top" wrapText="1"/>
    </xf>
    <xf numFmtId="49" fontId="10" fillId="2" borderId="171" xfId="0" applyNumberFormat="1" applyFont="1" applyFill="1" applyBorder="1" applyAlignment="1">
      <alignment horizontal="center" vertical="top" wrapText="1"/>
    </xf>
    <xf numFmtId="165" fontId="8" fillId="4" borderId="130" xfId="0" applyNumberFormat="1" applyFont="1" applyFill="1" applyBorder="1" applyAlignment="1">
      <alignment horizontal="right" vertical="center"/>
    </xf>
    <xf numFmtId="165" fontId="8" fillId="2" borderId="131" xfId="0" applyNumberFormat="1" applyFont="1" applyFill="1" applyBorder="1" applyAlignment="1">
      <alignment horizontal="right" vertical="center"/>
    </xf>
    <xf numFmtId="165" fontId="8" fillId="4" borderId="131" xfId="0" applyNumberFormat="1" applyFont="1" applyFill="1" applyBorder="1" applyAlignment="1">
      <alignment horizontal="right" vertical="center"/>
    </xf>
    <xf numFmtId="165" fontId="8" fillId="2" borderId="132" xfId="0" applyNumberFormat="1" applyFont="1" applyFill="1" applyBorder="1" applyAlignment="1">
      <alignment horizontal="right" vertical="center"/>
    </xf>
    <xf numFmtId="165" fontId="8" fillId="4" borderId="133" xfId="0" applyNumberFormat="1" applyFont="1" applyFill="1" applyBorder="1" applyAlignment="1">
      <alignment horizontal="right" vertical="center"/>
    </xf>
    <xf numFmtId="165" fontId="8" fillId="2" borderId="133" xfId="0" applyNumberFormat="1" applyFont="1" applyFill="1" applyBorder="1" applyAlignment="1">
      <alignment horizontal="right" vertical="center"/>
    </xf>
    <xf numFmtId="165" fontId="8" fillId="4" borderId="134" xfId="0" applyNumberFormat="1" applyFont="1" applyFill="1" applyBorder="1" applyAlignment="1">
      <alignment horizontal="right" vertical="center"/>
    </xf>
    <xf numFmtId="165" fontId="8" fillId="2" borderId="135" xfId="0" applyNumberFormat="1" applyFont="1" applyFill="1" applyBorder="1" applyAlignment="1">
      <alignment horizontal="right" vertical="center"/>
    </xf>
    <xf numFmtId="165" fontId="8" fillId="4" borderId="175" xfId="0" applyNumberFormat="1" applyFont="1" applyFill="1" applyBorder="1" applyAlignment="1">
      <alignment horizontal="right" vertical="center"/>
    </xf>
    <xf numFmtId="165" fontId="1" fillId="4" borderId="176" xfId="0" applyNumberFormat="1" applyFont="1" applyFill="1" applyBorder="1" applyAlignment="1">
      <alignment horizontal="right" vertical="center"/>
    </xf>
    <xf numFmtId="165" fontId="1" fillId="4" borderId="175" xfId="0" applyNumberFormat="1" applyFont="1" applyFill="1" applyBorder="1" applyAlignment="1">
      <alignment horizontal="right" vertical="center"/>
    </xf>
    <xf numFmtId="165" fontId="8" fillId="4" borderId="177" xfId="0" applyNumberFormat="1" applyFont="1" applyFill="1" applyBorder="1" applyAlignment="1">
      <alignment horizontal="right" vertical="center"/>
    </xf>
    <xf numFmtId="165" fontId="1" fillId="4" borderId="178" xfId="0" applyNumberFormat="1" applyFont="1" applyFill="1" applyBorder="1" applyAlignment="1">
      <alignment horizontal="right" vertical="center"/>
    </xf>
    <xf numFmtId="165" fontId="1" fillId="4" borderId="177" xfId="0" applyNumberFormat="1" applyFont="1" applyFill="1" applyBorder="1" applyAlignment="1">
      <alignment horizontal="right" vertical="center"/>
    </xf>
    <xf numFmtId="49" fontId="4" fillId="2" borderId="171" xfId="28" applyNumberFormat="1" applyFont="1" applyFill="1" applyBorder="1" applyAlignment="1">
      <alignment horizontal="center" vertical="center" wrapText="1"/>
    </xf>
    <xf numFmtId="0" fontId="4" fillId="5" borderId="172" xfId="0" applyFont="1" applyFill="1" applyBorder="1" applyAlignment="1">
      <alignment horizontal="left" vertical="center" wrapText="1" readingOrder="1"/>
    </xf>
    <xf numFmtId="165" fontId="8" fillId="2" borderId="160" xfId="0" applyNumberFormat="1" applyFont="1" applyFill="1" applyBorder="1" applyAlignment="1">
      <alignment horizontal="right" vertical="center"/>
    </xf>
    <xf numFmtId="165" fontId="1" fillId="2" borderId="159" xfId="0" applyNumberFormat="1" applyFont="1" applyFill="1" applyBorder="1" applyAlignment="1">
      <alignment horizontal="right" vertical="center"/>
    </xf>
    <xf numFmtId="165" fontId="1" fillId="2" borderId="160" xfId="0" applyNumberFormat="1" applyFont="1" applyFill="1" applyBorder="1" applyAlignment="1">
      <alignment horizontal="right" vertical="center"/>
    </xf>
    <xf numFmtId="165" fontId="1" fillId="2" borderId="179" xfId="22" applyNumberFormat="1" applyFont="1" applyFill="1" applyBorder="1" applyAlignment="1">
      <alignment horizontal="right" vertical="center"/>
    </xf>
    <xf numFmtId="43" fontId="1" fillId="2" borderId="179" xfId="1" applyFont="1" applyFill="1" applyBorder="1" applyAlignment="1">
      <alignment horizontal="right" vertical="center"/>
    </xf>
    <xf numFmtId="0" fontId="8" fillId="4" borderId="161" xfId="28" applyFont="1" applyFill="1" applyBorder="1" applyAlignment="1">
      <alignment horizontal="center" vertical="center" wrapText="1"/>
    </xf>
    <xf numFmtId="0" fontId="22" fillId="4" borderId="162" xfId="0" applyFont="1" applyFill="1" applyBorder="1" applyAlignment="1">
      <alignment horizontal="left" vertical="center" wrapText="1" readingOrder="1"/>
    </xf>
    <xf numFmtId="165" fontId="1" fillId="4" borderId="166" xfId="22" applyNumberFormat="1" applyFont="1" applyFill="1" applyBorder="1" applyAlignment="1">
      <alignment horizontal="right" vertical="center"/>
    </xf>
    <xf numFmtId="43" fontId="1" fillId="4" borderId="166" xfId="1" applyFont="1" applyFill="1" applyBorder="1" applyAlignment="1">
      <alignment horizontal="right" vertical="center"/>
    </xf>
    <xf numFmtId="165" fontId="1" fillId="2" borderId="171" xfId="22" applyNumberFormat="1" applyFont="1" applyFill="1" applyBorder="1" applyAlignment="1">
      <alignment horizontal="right" vertical="center"/>
    </xf>
    <xf numFmtId="43" fontId="1" fillId="2" borderId="171" xfId="1" applyFont="1" applyFill="1" applyBorder="1" applyAlignment="1">
      <alignment horizontal="right" vertical="center"/>
    </xf>
    <xf numFmtId="0" fontId="9" fillId="4" borderId="180" xfId="0" applyFont="1" applyFill="1" applyBorder="1" applyAlignment="1">
      <alignment horizontal="left" vertical="center" wrapText="1" readingOrder="1"/>
    </xf>
    <xf numFmtId="43" fontId="1" fillId="2" borderId="168" xfId="1" applyFont="1" applyFill="1" applyBorder="1" applyAlignment="1">
      <alignment horizontal="right" vertical="center"/>
    </xf>
    <xf numFmtId="165" fontId="1" fillId="2" borderId="163" xfId="0" applyNumberFormat="1" applyFont="1" applyFill="1" applyBorder="1" applyAlignment="1">
      <alignment horizontal="right" vertical="center"/>
    </xf>
    <xf numFmtId="43" fontId="1" fillId="2" borderId="163" xfId="1" applyFont="1" applyFill="1" applyBorder="1" applyAlignment="1">
      <alignment horizontal="right" vertical="center"/>
    </xf>
    <xf numFmtId="165" fontId="1" fillId="4" borderId="0" xfId="0" applyNumberFormat="1" applyFont="1" applyFill="1" applyBorder="1" applyAlignment="1">
      <alignment horizontal="right" vertical="center"/>
    </xf>
    <xf numFmtId="0" fontId="57" fillId="0" borderId="0" xfId="28" applyFont="1" applyAlignment="1">
      <alignment horizontal="center" vertical="center" wrapText="1" readingOrder="1"/>
    </xf>
    <xf numFmtId="0" fontId="34" fillId="0" borderId="0" xfId="29" applyFont="1" applyAlignment="1">
      <alignment horizontal="left" vertical="center" wrapText="1" indent="2"/>
    </xf>
    <xf numFmtId="0" fontId="57" fillId="0" borderId="0" xfId="29" applyFont="1" applyAlignment="1">
      <alignment horizontal="right" vertical="center" wrapText="1" indent="2"/>
    </xf>
    <xf numFmtId="0" fontId="54" fillId="0" borderId="0" xfId="28" applyAlignment="1">
      <alignment horizontal="center" vertical="center"/>
    </xf>
    <xf numFmtId="0" fontId="64" fillId="0" borderId="0" xfId="28" applyFont="1" applyAlignment="1">
      <alignment horizontal="center" vertical="center" wrapText="1" readingOrder="1"/>
    </xf>
    <xf numFmtId="0" fontId="61" fillId="0" borderId="0" xfId="22" applyFont="1" applyAlignment="1">
      <alignment horizontal="center" vertical="center" wrapText="1" readingOrder="1"/>
    </xf>
    <xf numFmtId="0" fontId="27" fillId="0" borderId="0" xfId="22" applyFont="1" applyAlignment="1">
      <alignment horizontal="center" vertical="center" wrapText="1" readingOrder="1"/>
    </xf>
    <xf numFmtId="0" fontId="16" fillId="0" borderId="0" xfId="34" applyFont="1" applyAlignment="1">
      <alignment horizontal="left" vertical="top" wrapText="1" readingOrder="1"/>
    </xf>
    <xf numFmtId="0" fontId="57" fillId="0" borderId="0" xfId="34" applyFont="1" applyAlignment="1">
      <alignment horizontal="right" vertical="top" wrapText="1" readingOrder="2"/>
    </xf>
    <xf numFmtId="0" fontId="110" fillId="0" borderId="0" xfId="28" applyFont="1" applyAlignment="1">
      <alignment horizontal="left" vertical="center" wrapText="1" indent="11" readingOrder="2"/>
    </xf>
    <xf numFmtId="0" fontId="112" fillId="0" borderId="0" xfId="28" applyFont="1" applyAlignment="1">
      <alignment horizontal="left" vertical="center" wrapText="1" indent="11" readingOrder="2"/>
    </xf>
    <xf numFmtId="0" fontId="113" fillId="0" borderId="0" xfId="28" applyFont="1" applyAlignment="1">
      <alignment horizontal="left" vertical="center" wrapText="1" readingOrder="2"/>
    </xf>
    <xf numFmtId="0" fontId="113" fillId="0" borderId="0" xfId="28" applyFont="1" applyAlignment="1">
      <alignment horizontal="left" vertical="center" readingOrder="2"/>
    </xf>
    <xf numFmtId="0" fontId="16" fillId="0" borderId="0" xfId="34" applyFont="1" applyAlignment="1">
      <alignment horizontal="left" vertical="top" wrapText="1"/>
    </xf>
    <xf numFmtId="0" fontId="57" fillId="0" borderId="0" xfId="35" applyFont="1" applyAlignment="1">
      <alignment horizontal="center" vertical="center"/>
    </xf>
    <xf numFmtId="0" fontId="5" fillId="0" borderId="17" xfId="35" applyFont="1" applyBorder="1" applyAlignment="1">
      <alignment horizontal="center" vertical="center"/>
    </xf>
    <xf numFmtId="0" fontId="23" fillId="4" borderId="0" xfId="28" applyFont="1" applyFill="1" applyAlignment="1">
      <alignment horizontal="left" vertical="top" wrapText="1" readingOrder="1"/>
    </xf>
    <xf numFmtId="0" fontId="57" fillId="0" borderId="0" xfId="28" applyFont="1" applyAlignment="1">
      <alignment horizontal="right" vertical="top" readingOrder="2"/>
    </xf>
    <xf numFmtId="0" fontId="36" fillId="0" borderId="0" xfId="28" applyFont="1" applyAlignment="1">
      <alignment horizontal="left" vertical="top" wrapText="1" indent="3" readingOrder="1"/>
    </xf>
    <xf numFmtId="0" fontId="58" fillId="0" borderId="0" xfId="28" applyFont="1" applyAlignment="1">
      <alignment horizontal="right" vertical="top" wrapText="1" readingOrder="2"/>
    </xf>
    <xf numFmtId="0" fontId="23" fillId="0" borderId="0" xfId="28" applyFont="1" applyAlignment="1">
      <alignment horizontal="left" vertical="top" wrapText="1" readingOrder="1"/>
    </xf>
    <xf numFmtId="0" fontId="58" fillId="0" borderId="0" xfId="35" applyFont="1" applyAlignment="1">
      <alignment horizontal="right" vertical="top" wrapText="1" indent="3" readingOrder="2"/>
    </xf>
    <xf numFmtId="0" fontId="58" fillId="0" borderId="0" xfId="28" applyFont="1" applyAlignment="1">
      <alignment horizontal="right" vertical="top" wrapText="1" indent="3" readingOrder="2"/>
    </xf>
    <xf numFmtId="0" fontId="23" fillId="0" borderId="0" xfId="28" applyFont="1" applyAlignment="1">
      <alignment horizontal="distributed" vertical="center" wrapText="1" readingOrder="1"/>
    </xf>
    <xf numFmtId="0" fontId="56" fillId="0" borderId="0" xfId="28" applyFont="1" applyAlignment="1">
      <alignment horizontal="center" vertical="center" wrapText="1" readingOrder="1"/>
    </xf>
    <xf numFmtId="0" fontId="34" fillId="0" borderId="0" xfId="28" applyFont="1" applyAlignment="1">
      <alignment horizontal="left" vertical="center" wrapText="1" readingOrder="1"/>
    </xf>
    <xf numFmtId="0" fontId="57" fillId="0" borderId="0" xfId="28" applyFont="1" applyAlignment="1">
      <alignment horizontal="right" vertical="center" readingOrder="2"/>
    </xf>
    <xf numFmtId="0" fontId="17" fillId="0" borderId="0" xfId="28" applyFont="1" applyAlignment="1">
      <alignment horizontal="left" vertical="top" wrapText="1"/>
    </xf>
    <xf numFmtId="0" fontId="51" fillId="0" borderId="0" xfId="28" applyFont="1" applyAlignment="1">
      <alignment horizontal="left" vertical="top" wrapText="1"/>
    </xf>
    <xf numFmtId="0" fontId="52" fillId="0" borderId="0" xfId="28" applyFont="1" applyAlignment="1">
      <alignment horizontal="right" vertical="top" wrapText="1" readingOrder="2"/>
    </xf>
    <xf numFmtId="0" fontId="16" fillId="0" borderId="0" xfId="28" applyFont="1" applyAlignment="1">
      <alignment horizontal="left" vertical="top" wrapText="1"/>
    </xf>
    <xf numFmtId="0" fontId="50" fillId="0" borderId="0" xfId="28" applyFont="1" applyAlignment="1">
      <alignment horizontal="right" vertical="top" wrapText="1" indent="3" readingOrder="2"/>
    </xf>
    <xf numFmtId="0" fontId="17" fillId="0" borderId="0" xfId="28" applyFont="1" applyAlignment="1">
      <alignment horizontal="left" vertical="top" wrapText="1" indent="3"/>
    </xf>
    <xf numFmtId="0" fontId="50" fillId="0" borderId="0" xfId="28" applyFont="1" applyAlignment="1">
      <alignment horizontal="center" vertical="top" wrapText="1" readingOrder="2"/>
    </xf>
    <xf numFmtId="0" fontId="39" fillId="0" borderId="0" xfId="28" applyFont="1" applyAlignment="1">
      <alignment horizontal="center" vertical="top" wrapText="1"/>
    </xf>
    <xf numFmtId="0" fontId="40" fillId="0" borderId="0" xfId="28" applyFont="1" applyAlignment="1">
      <alignment horizontal="center" vertical="top" wrapText="1" readingOrder="2"/>
    </xf>
    <xf numFmtId="0" fontId="41" fillId="0" borderId="0" xfId="35" applyFont="1" applyAlignment="1">
      <alignment horizontal="left" vertical="top" wrapText="1"/>
    </xf>
    <xf numFmtId="0" fontId="42" fillId="0" borderId="0" xfId="35" applyFont="1" applyAlignment="1">
      <alignment horizontal="right" vertical="center" readingOrder="2"/>
    </xf>
    <xf numFmtId="0" fontId="37" fillId="0" borderId="0" xfId="35" applyFont="1" applyAlignment="1">
      <alignment horizontal="left" vertical="top" wrapText="1" indent="3" readingOrder="1"/>
    </xf>
    <xf numFmtId="0" fontId="43" fillId="0" borderId="0" xfId="35" applyFont="1" applyAlignment="1">
      <alignment horizontal="right" vertical="top" wrapText="1" indent="2" readingOrder="2"/>
    </xf>
    <xf numFmtId="0" fontId="44" fillId="0" borderId="0" xfId="35" applyFont="1" applyAlignment="1">
      <alignment horizontal="left" vertical="top" wrapText="1" indent="3"/>
    </xf>
    <xf numFmtId="0" fontId="42" fillId="0" borderId="0" xfId="35" applyFont="1" applyAlignment="1">
      <alignment horizontal="distributed" vertical="top" wrapText="1" indent="2" readingOrder="2"/>
    </xf>
    <xf numFmtId="0" fontId="42" fillId="0" borderId="0" xfId="35" applyFont="1" applyAlignment="1">
      <alignment horizontal="right" vertical="top" wrapText="1" readingOrder="2"/>
    </xf>
    <xf numFmtId="0" fontId="40" fillId="0" borderId="0" xfId="35" applyFont="1" applyAlignment="1">
      <alignment horizontal="distributed" vertical="top" wrapText="1" indent="2" readingOrder="2"/>
    </xf>
    <xf numFmtId="0" fontId="37" fillId="0" borderId="0" xfId="35" applyFont="1" applyAlignment="1">
      <alignment horizontal="left" vertical="top" wrapText="1" indent="3"/>
    </xf>
    <xf numFmtId="0" fontId="45" fillId="0" borderId="0" xfId="35" applyFont="1" applyAlignment="1">
      <alignment horizontal="right" vertical="top" wrapText="1" indent="2" readingOrder="2"/>
    </xf>
    <xf numFmtId="0" fontId="43" fillId="0" borderId="0" xfId="35" applyFont="1" applyAlignment="1">
      <alignment horizontal="distributed" vertical="top" wrapText="1" indent="2" readingOrder="2"/>
    </xf>
    <xf numFmtId="0" fontId="46" fillId="0" borderId="0" xfId="35" applyFont="1" applyAlignment="1">
      <alignment horizontal="right" vertical="top" wrapText="1" readingOrder="2"/>
    </xf>
    <xf numFmtId="0" fontId="40" fillId="0" borderId="0" xfId="35" applyFont="1" applyAlignment="1">
      <alignment horizontal="right" vertical="top" wrapText="1" readingOrder="2"/>
    </xf>
    <xf numFmtId="0" fontId="29" fillId="3" borderId="18" xfId="0" applyFont="1" applyFill="1" applyBorder="1" applyAlignment="1">
      <alignment horizontal="right" vertical="center" wrapText="1" readingOrder="2"/>
    </xf>
    <xf numFmtId="0" fontId="29" fillId="3" borderId="0" xfId="0" applyFont="1" applyFill="1" applyBorder="1" applyAlignment="1">
      <alignment horizontal="right" vertical="center" wrapText="1" readingOrder="2"/>
    </xf>
    <xf numFmtId="0" fontId="30" fillId="5" borderId="18" xfId="0" applyFont="1" applyFill="1" applyBorder="1" applyAlignment="1">
      <alignment horizontal="right" vertical="center" wrapText="1" indent="1" readingOrder="2"/>
    </xf>
    <xf numFmtId="0" fontId="30" fillId="5" borderId="0" xfId="0" applyFont="1" applyFill="1" applyBorder="1" applyAlignment="1">
      <alignment horizontal="right" vertical="center" wrapText="1" indent="1" readingOrder="2"/>
    </xf>
    <xf numFmtId="0" fontId="95" fillId="2" borderId="32" xfId="58" applyFont="1" applyFill="1" applyBorder="1" applyAlignment="1">
      <alignment horizontal="center" vertical="center" wrapText="1"/>
    </xf>
    <xf numFmtId="0" fontId="95" fillId="2" borderId="10" xfId="58" applyFont="1" applyFill="1" applyBorder="1" applyAlignment="1">
      <alignment horizontal="center" vertical="center" wrapText="1"/>
    </xf>
    <xf numFmtId="0" fontId="95" fillId="2" borderId="14" xfId="58" applyFont="1" applyFill="1" applyBorder="1" applyAlignment="1">
      <alignment horizontal="center" vertical="center" wrapText="1"/>
    </xf>
    <xf numFmtId="0" fontId="96" fillId="2" borderId="32" xfId="58" applyFont="1" applyFill="1" applyBorder="1" applyAlignment="1">
      <alignment horizontal="center" vertical="center" wrapText="1"/>
    </xf>
    <xf numFmtId="0" fontId="96" fillId="2" borderId="10" xfId="58" applyFont="1" applyFill="1" applyBorder="1" applyAlignment="1">
      <alignment horizontal="center" vertical="center" wrapText="1"/>
    </xf>
    <xf numFmtId="0" fontId="96" fillId="2" borderId="14" xfId="58" applyFont="1" applyFill="1" applyBorder="1" applyAlignment="1">
      <alignment horizontal="center" vertical="center" wrapText="1"/>
    </xf>
    <xf numFmtId="0" fontId="97" fillId="2" borderId="32" xfId="58" applyFont="1" applyFill="1" applyBorder="1" applyAlignment="1">
      <alignment horizontal="center" vertical="center" wrapText="1"/>
    </xf>
    <xf numFmtId="0" fontId="97" fillId="2" borderId="10" xfId="58" applyFont="1" applyFill="1" applyBorder="1" applyAlignment="1">
      <alignment horizontal="center" vertical="center" wrapText="1"/>
    </xf>
    <xf numFmtId="0" fontId="98" fillId="2" borderId="32" xfId="58" applyFont="1" applyFill="1" applyBorder="1" applyAlignment="1">
      <alignment horizontal="center" wrapText="1"/>
    </xf>
    <xf numFmtId="0" fontId="93" fillId="2" borderId="22" xfId="58" applyFont="1" applyFill="1" applyBorder="1" applyAlignment="1">
      <alignment horizontal="center" vertical="center" wrapText="1"/>
    </xf>
    <xf numFmtId="0" fontId="93" fillId="2" borderId="23" xfId="58" applyFont="1" applyFill="1" applyBorder="1" applyAlignment="1">
      <alignment horizontal="center" vertical="center" wrapText="1"/>
    </xf>
    <xf numFmtId="0" fontId="93" fillId="2" borderId="18" xfId="58" applyFont="1" applyFill="1" applyBorder="1" applyAlignment="1">
      <alignment horizontal="center" vertical="center" wrapText="1"/>
    </xf>
    <xf numFmtId="0" fontId="93" fillId="2" borderId="19" xfId="58" applyFont="1" applyFill="1" applyBorder="1" applyAlignment="1">
      <alignment horizontal="center" vertical="center" wrapText="1"/>
    </xf>
    <xf numFmtId="0" fontId="93" fillId="2" borderId="20" xfId="58" applyFont="1" applyFill="1" applyBorder="1" applyAlignment="1">
      <alignment horizontal="center" vertical="center" wrapText="1"/>
    </xf>
    <xf numFmtId="0" fontId="93" fillId="2" borderId="21" xfId="58" applyFont="1" applyFill="1" applyBorder="1" applyAlignment="1">
      <alignment horizontal="center" vertical="center" wrapText="1"/>
    </xf>
    <xf numFmtId="0" fontId="91" fillId="2" borderId="10" xfId="58" applyFont="1" applyFill="1" applyBorder="1" applyAlignment="1">
      <alignment horizontal="center" vertical="top" wrapText="1"/>
    </xf>
    <xf numFmtId="0" fontId="92" fillId="0" borderId="0" xfId="58" applyFont="1" applyAlignment="1">
      <alignment horizontal="center" vertical="center" wrapText="1"/>
    </xf>
    <xf numFmtId="0" fontId="93" fillId="0" borderId="0" xfId="58" applyFont="1" applyAlignment="1">
      <alignment horizontal="center" vertical="center" wrapText="1"/>
    </xf>
    <xf numFmtId="0" fontId="94" fillId="0" borderId="0" xfId="58" applyFont="1" applyAlignment="1">
      <alignment vertical="center" wrapText="1"/>
    </xf>
    <xf numFmtId="0" fontId="93" fillId="0" borderId="0" xfId="58" applyFont="1" applyBorder="1" applyAlignment="1">
      <alignment horizontal="center" vertical="center" wrapText="1"/>
    </xf>
    <xf numFmtId="0" fontId="93" fillId="0" borderId="0" xfId="58" applyFont="1" applyAlignment="1">
      <alignment horizontal="right" vertical="center" wrapText="1"/>
    </xf>
    <xf numFmtId="0" fontId="28" fillId="3" borderId="22" xfId="0" applyFont="1" applyFill="1" applyBorder="1" applyAlignment="1">
      <alignment horizontal="right" vertical="center" wrapText="1" readingOrder="2"/>
    </xf>
    <xf numFmtId="0" fontId="28" fillId="3" borderId="15" xfId="0" applyFont="1" applyFill="1" applyBorder="1" applyAlignment="1">
      <alignment horizontal="right" vertical="center" wrapText="1" readingOrder="2"/>
    </xf>
    <xf numFmtId="0" fontId="29" fillId="5" borderId="18" xfId="0" applyFont="1" applyFill="1" applyBorder="1" applyAlignment="1">
      <alignment horizontal="right" vertical="center" wrapText="1" readingOrder="2"/>
    </xf>
    <xf numFmtId="0" fontId="29" fillId="5" borderId="0" xfId="0" applyFont="1" applyFill="1" applyBorder="1" applyAlignment="1">
      <alignment horizontal="right" vertical="center" wrapText="1" readingOrder="2"/>
    </xf>
    <xf numFmtId="0" fontId="28" fillId="3" borderId="18" xfId="0" applyFont="1" applyFill="1" applyBorder="1" applyAlignment="1">
      <alignment horizontal="right" vertical="center" wrapText="1" readingOrder="2"/>
    </xf>
    <xf numFmtId="0" fontId="28" fillId="3" borderId="0" xfId="0" applyFont="1" applyFill="1" applyBorder="1" applyAlignment="1">
      <alignment horizontal="right" vertical="center" wrapText="1" readingOrder="2"/>
    </xf>
    <xf numFmtId="0" fontId="30" fillId="3" borderId="18" xfId="0" applyFont="1" applyFill="1" applyBorder="1" applyAlignment="1">
      <alignment horizontal="right" vertical="center" wrapText="1" indent="1" readingOrder="2"/>
    </xf>
    <xf numFmtId="0" fontId="30" fillId="3" borderId="0" xfId="0" applyFont="1" applyFill="1" applyBorder="1" applyAlignment="1">
      <alignment horizontal="right" vertical="center" wrapText="1" indent="1" readingOrder="2"/>
    </xf>
    <xf numFmtId="0" fontId="29" fillId="4" borderId="18" xfId="0" applyFont="1" applyFill="1" applyBorder="1" applyAlignment="1">
      <alignment horizontal="right" vertical="center" wrapText="1" readingOrder="2"/>
    </xf>
    <xf numFmtId="0" fontId="29" fillId="4" borderId="0" xfId="0" applyFont="1" applyFill="1" applyBorder="1" applyAlignment="1">
      <alignment horizontal="right" vertical="center" wrapText="1" readingOrder="2"/>
    </xf>
    <xf numFmtId="0" fontId="30" fillId="2" borderId="18" xfId="0" applyFont="1" applyFill="1" applyBorder="1" applyAlignment="1">
      <alignment horizontal="right" vertical="center" wrapText="1" indent="1" readingOrder="2"/>
    </xf>
    <xf numFmtId="0" fontId="30" fillId="2" borderId="0" xfId="0" applyFont="1" applyFill="1" applyBorder="1" applyAlignment="1">
      <alignment horizontal="right" vertical="center" wrapText="1" indent="1" readingOrder="2"/>
    </xf>
    <xf numFmtId="0" fontId="30" fillId="4" borderId="18" xfId="0" applyFont="1" applyFill="1" applyBorder="1" applyAlignment="1">
      <alignment horizontal="right" vertical="center" wrapText="1" indent="1" readingOrder="2"/>
    </xf>
    <xf numFmtId="0" fontId="30" fillId="4" borderId="0" xfId="0" applyFont="1" applyFill="1" applyBorder="1" applyAlignment="1">
      <alignment horizontal="right" vertical="center" wrapText="1" indent="1" readingOrder="2"/>
    </xf>
    <xf numFmtId="0" fontId="29" fillId="2" borderId="18" xfId="0" applyFont="1" applyFill="1" applyBorder="1" applyAlignment="1">
      <alignment horizontal="right" vertical="center" wrapText="1" readingOrder="2"/>
    </xf>
    <xf numFmtId="0" fontId="29" fillId="2" borderId="0" xfId="0" applyFont="1" applyFill="1" applyBorder="1" applyAlignment="1">
      <alignment horizontal="right" vertical="center" wrapText="1" readingOrder="2"/>
    </xf>
    <xf numFmtId="0" fontId="30" fillId="5" borderId="20" xfId="0" applyFont="1" applyFill="1" applyBorder="1" applyAlignment="1">
      <alignment horizontal="right" vertical="center" wrapText="1" indent="1" readingOrder="2"/>
    </xf>
    <xf numFmtId="0" fontId="30" fillId="5" borderId="141" xfId="0" applyFont="1" applyFill="1" applyBorder="1" applyAlignment="1">
      <alignment horizontal="right" vertical="center" wrapText="1" indent="1" readingOrder="2"/>
    </xf>
    <xf numFmtId="49" fontId="98" fillId="4" borderId="143" xfId="58" applyNumberFormat="1" applyFont="1" applyFill="1" applyBorder="1" applyAlignment="1">
      <alignment horizontal="center" vertical="center" wrapText="1"/>
    </xf>
    <xf numFmtId="49" fontId="98" fillId="4" borderId="144" xfId="58" applyNumberFormat="1" applyFont="1" applyFill="1" applyBorder="1" applyAlignment="1">
      <alignment horizontal="center" vertical="center" wrapText="1"/>
    </xf>
    <xf numFmtId="1" fontId="98" fillId="4" borderId="143" xfId="58" applyNumberFormat="1" applyFont="1" applyFill="1" applyBorder="1" applyAlignment="1">
      <alignment horizontal="center" vertical="center" wrapText="1" readingOrder="1"/>
    </xf>
    <xf numFmtId="1" fontId="98" fillId="4" borderId="145" xfId="58" applyNumberFormat="1" applyFont="1" applyFill="1" applyBorder="1" applyAlignment="1">
      <alignment horizontal="center" vertical="center" wrapText="1" readingOrder="1"/>
    </xf>
    <xf numFmtId="0" fontId="29" fillId="5" borderId="20" xfId="0" applyFont="1" applyFill="1" applyBorder="1" applyAlignment="1">
      <alignment horizontal="right" vertical="center" wrapText="1" readingOrder="2"/>
    </xf>
    <xf numFmtId="0" fontId="29" fillId="5" borderId="141" xfId="0" applyFont="1" applyFill="1" applyBorder="1" applyAlignment="1">
      <alignment horizontal="right" vertical="center" wrapText="1" readingOrder="2"/>
    </xf>
    <xf numFmtId="49" fontId="98" fillId="0" borderId="0" xfId="0" applyNumberFormat="1" applyFont="1" applyBorder="1" applyAlignment="1">
      <alignment vertical="center"/>
    </xf>
    <xf numFmtId="0" fontId="97" fillId="0" borderId="0" xfId="0" applyFont="1" applyBorder="1" applyAlignment="1">
      <alignment horizontal="center" vertical="center"/>
    </xf>
    <xf numFmtId="49" fontId="97" fillId="0" borderId="0" xfId="0" applyNumberFormat="1" applyFont="1" applyAlignment="1">
      <alignment horizontal="right" vertical="center"/>
    </xf>
    <xf numFmtId="49" fontId="103" fillId="0" borderId="0" xfId="0" applyNumberFormat="1" applyFont="1" applyAlignment="1">
      <alignment horizontal="center" vertical="center"/>
    </xf>
    <xf numFmtId="49" fontId="97" fillId="0" borderId="0" xfId="0" applyNumberFormat="1" applyFont="1" applyAlignment="1">
      <alignment horizontal="center" vertical="center" wrapText="1"/>
    </xf>
    <xf numFmtId="0" fontId="28" fillId="2" borderId="18" xfId="0" applyFont="1" applyFill="1" applyBorder="1" applyAlignment="1">
      <alignment horizontal="right" vertical="center" wrapText="1" readingOrder="2"/>
    </xf>
    <xf numFmtId="0" fontId="28" fillId="2" borderId="0" xfId="0" applyFont="1" applyFill="1" applyBorder="1" applyAlignment="1">
      <alignment horizontal="right" vertical="center" wrapText="1" readingOrder="2"/>
    </xf>
    <xf numFmtId="0" fontId="95" fillId="2" borderId="22" xfId="58" applyFont="1" applyFill="1" applyBorder="1" applyAlignment="1">
      <alignment horizontal="center" vertical="center" wrapText="1"/>
    </xf>
    <xf numFmtId="0" fontId="95" fillId="2" borderId="18" xfId="58" applyFont="1" applyFill="1" applyBorder="1" applyAlignment="1">
      <alignment horizontal="center" vertical="center" wrapText="1"/>
    </xf>
    <xf numFmtId="0" fontId="95" fillId="2" borderId="20" xfId="58" applyFont="1" applyFill="1" applyBorder="1" applyAlignment="1">
      <alignment horizontal="center" vertical="center" wrapText="1"/>
    </xf>
    <xf numFmtId="49" fontId="98" fillId="2" borderId="32" xfId="0" applyNumberFormat="1" applyFont="1" applyFill="1" applyBorder="1" applyAlignment="1">
      <alignment horizontal="center" vertical="center"/>
    </xf>
    <xf numFmtId="49" fontId="98" fillId="2" borderId="10" xfId="0" applyNumberFormat="1" applyFont="1" applyFill="1" applyBorder="1" applyAlignment="1">
      <alignment horizontal="center" vertical="center"/>
    </xf>
    <xf numFmtId="49" fontId="98" fillId="2" borderId="14" xfId="0" applyNumberFormat="1" applyFont="1" applyFill="1" applyBorder="1" applyAlignment="1">
      <alignment horizontal="center" vertical="center"/>
    </xf>
    <xf numFmtId="49" fontId="95" fillId="2" borderId="14" xfId="0" applyNumberFormat="1" applyFont="1" applyFill="1" applyBorder="1" applyAlignment="1">
      <alignment horizontal="center" vertical="center"/>
    </xf>
    <xf numFmtId="49" fontId="98" fillId="4" borderId="25" xfId="58" applyNumberFormat="1" applyFont="1" applyFill="1" applyBorder="1" applyAlignment="1">
      <alignment horizontal="center" vertical="center" wrapText="1"/>
    </xf>
    <xf numFmtId="49" fontId="98" fillId="4" borderId="26" xfId="58" applyNumberFormat="1" applyFont="1" applyFill="1" applyBorder="1" applyAlignment="1">
      <alignment horizontal="center" vertical="center" wrapText="1"/>
    </xf>
    <xf numFmtId="0" fontId="30" fillId="2" borderId="20" xfId="0" applyFont="1" applyFill="1" applyBorder="1" applyAlignment="1">
      <alignment horizontal="right" vertical="center" wrapText="1" indent="1" readingOrder="2"/>
    </xf>
    <xf numFmtId="0" fontId="30" fillId="2" borderId="17" xfId="0" applyFont="1" applyFill="1" applyBorder="1" applyAlignment="1">
      <alignment horizontal="right" vertical="center" wrapText="1" indent="1" readingOrder="2"/>
    </xf>
    <xf numFmtId="1" fontId="98" fillId="4" borderId="25" xfId="58" applyNumberFormat="1" applyFont="1" applyFill="1" applyBorder="1" applyAlignment="1">
      <alignment horizontal="center" vertical="center" wrapText="1" readingOrder="1"/>
    </xf>
    <xf numFmtId="1" fontId="98" fillId="4" borderId="26" xfId="58" applyNumberFormat="1" applyFont="1" applyFill="1" applyBorder="1" applyAlignment="1">
      <alignment horizontal="center" vertical="center" wrapText="1" readingOrder="1"/>
    </xf>
    <xf numFmtId="49" fontId="103" fillId="0" borderId="0" xfId="0" applyNumberFormat="1" applyFont="1" applyAlignment="1">
      <alignment horizontal="center" vertical="center" wrapText="1"/>
    </xf>
    <xf numFmtId="49" fontId="97" fillId="0" borderId="0" xfId="0" applyNumberFormat="1" applyFont="1" applyAlignment="1">
      <alignment horizontal="center" vertical="center"/>
    </xf>
    <xf numFmtId="49" fontId="98" fillId="2" borderId="27" xfId="0" applyNumberFormat="1" applyFont="1" applyFill="1" applyBorder="1" applyAlignment="1">
      <alignment horizontal="center" vertical="center"/>
    </xf>
    <xf numFmtId="49" fontId="98" fillId="0" borderId="0" xfId="0" applyNumberFormat="1" applyFont="1" applyAlignment="1">
      <alignment vertical="center"/>
    </xf>
    <xf numFmtId="49" fontId="7" fillId="0" borderId="0" xfId="0" applyNumberFormat="1" applyFont="1" applyAlignment="1">
      <alignment horizontal="center" vertical="center"/>
    </xf>
    <xf numFmtId="0" fontId="94" fillId="2" borderId="32" xfId="58" applyFont="1" applyFill="1" applyBorder="1" applyAlignment="1">
      <alignment horizontal="center" vertical="center" wrapText="1"/>
    </xf>
    <xf numFmtId="0" fontId="94" fillId="2" borderId="10" xfId="58" applyFont="1" applyFill="1" applyBorder="1" applyAlignment="1">
      <alignment horizontal="center" vertical="center" wrapText="1"/>
    </xf>
    <xf numFmtId="0" fontId="94" fillId="2" borderId="14" xfId="58" applyFont="1" applyFill="1" applyBorder="1" applyAlignment="1">
      <alignment horizontal="center" vertical="center" wrapText="1"/>
    </xf>
    <xf numFmtId="49" fontId="95" fillId="2" borderId="32" xfId="0" applyNumberFormat="1" applyFont="1" applyFill="1" applyBorder="1" applyAlignment="1">
      <alignment horizontal="center" vertical="center" wrapText="1"/>
    </xf>
    <xf numFmtId="49" fontId="95" fillId="2" borderId="10" xfId="0" applyNumberFormat="1" applyFont="1" applyFill="1" applyBorder="1" applyAlignment="1">
      <alignment horizontal="center" vertical="center" wrapText="1"/>
    </xf>
    <xf numFmtId="49" fontId="95" fillId="2" borderId="14" xfId="0" applyNumberFormat="1" applyFont="1" applyFill="1" applyBorder="1" applyAlignment="1">
      <alignment horizontal="center" vertical="center" wrapText="1"/>
    </xf>
    <xf numFmtId="49" fontId="98" fillId="2" borderId="32" xfId="0" applyNumberFormat="1" applyFont="1" applyFill="1" applyBorder="1" applyAlignment="1">
      <alignment horizontal="center" wrapText="1"/>
    </xf>
    <xf numFmtId="0" fontId="101" fillId="2" borderId="32" xfId="0" applyFont="1" applyFill="1" applyBorder="1"/>
    <xf numFmtId="0" fontId="101" fillId="2" borderId="10" xfId="0" applyFont="1" applyFill="1" applyBorder="1"/>
    <xf numFmtId="0" fontId="101" fillId="2" borderId="14" xfId="0" applyFont="1" applyFill="1" applyBorder="1"/>
    <xf numFmtId="49" fontId="91" fillId="2" borderId="14" xfId="0" applyNumberFormat="1" applyFont="1" applyFill="1" applyBorder="1" applyAlignment="1">
      <alignment horizontal="center" vertical="top" wrapText="1"/>
    </xf>
    <xf numFmtId="49" fontId="116" fillId="0" borderId="90" xfId="0" applyNumberFormat="1" applyFont="1" applyBorder="1" applyAlignment="1">
      <alignment horizontal="left" wrapText="1"/>
    </xf>
    <xf numFmtId="49" fontId="117" fillId="0" borderId="90" xfId="0" applyNumberFormat="1" applyFont="1" applyBorder="1" applyAlignment="1">
      <alignment horizontal="right" vertical="center" wrapText="1" readingOrder="2"/>
    </xf>
    <xf numFmtId="49" fontId="98" fillId="0" borderId="17" xfId="62" applyNumberFormat="1" applyFont="1" applyBorder="1" applyAlignment="1">
      <alignment vertical="center"/>
    </xf>
    <xf numFmtId="49" fontId="5" fillId="0" borderId="0" xfId="62" applyNumberFormat="1" applyFont="1" applyBorder="1" applyAlignment="1">
      <alignment horizontal="center" vertical="center"/>
    </xf>
    <xf numFmtId="49" fontId="97" fillId="0" borderId="0" xfId="62" applyNumberFormat="1" applyFont="1" applyBorder="1" applyAlignment="1">
      <alignment horizontal="center" vertical="center"/>
    </xf>
    <xf numFmtId="49" fontId="103" fillId="0" borderId="0" xfId="62" applyNumberFormat="1" applyFont="1" applyAlignment="1">
      <alignment horizontal="center" vertical="center"/>
    </xf>
    <xf numFmtId="49" fontId="97" fillId="0" borderId="0" xfId="62" applyNumberFormat="1" applyFont="1" applyAlignment="1">
      <alignment horizontal="center" vertical="center" wrapText="1"/>
    </xf>
    <xf numFmtId="49" fontId="5" fillId="0" borderId="0" xfId="62" applyNumberFormat="1" applyFont="1" applyAlignment="1">
      <alignment horizontal="center" vertical="center" wrapText="1"/>
    </xf>
    <xf numFmtId="0" fontId="98" fillId="2" borderId="1" xfId="62" applyFont="1" applyFill="1" applyBorder="1" applyAlignment="1">
      <alignment horizontal="center" wrapText="1"/>
    </xf>
    <xf numFmtId="0" fontId="98" fillId="2" borderId="4" xfId="62" applyFont="1" applyFill="1" applyBorder="1" applyAlignment="1">
      <alignment horizontal="center" wrapText="1"/>
    </xf>
    <xf numFmtId="49" fontId="95" fillId="2" borderId="1" xfId="62" applyNumberFormat="1" applyFont="1" applyFill="1" applyBorder="1" applyAlignment="1">
      <alignment horizontal="center" vertical="center"/>
    </xf>
    <xf numFmtId="49" fontId="95" fillId="2" borderId="4" xfId="62" applyNumberFormat="1" applyFont="1" applyFill="1" applyBorder="1" applyAlignment="1">
      <alignment horizontal="center" vertical="center"/>
    </xf>
    <xf numFmtId="49" fontId="95" fillId="2" borderId="7" xfId="62" applyNumberFormat="1" applyFont="1" applyFill="1" applyBorder="1" applyAlignment="1">
      <alignment horizontal="center" vertical="center"/>
    </xf>
    <xf numFmtId="49" fontId="98" fillId="2" borderId="2" xfId="62" applyNumberFormat="1" applyFont="1" applyFill="1" applyBorder="1" applyAlignment="1">
      <alignment horizontal="center" wrapText="1"/>
    </xf>
    <xf numFmtId="49" fontId="98" fillId="2" borderId="3" xfId="62" applyNumberFormat="1" applyFont="1" applyFill="1" applyBorder="1" applyAlignment="1">
      <alignment horizontal="center" wrapText="1"/>
    </xf>
    <xf numFmtId="49" fontId="98" fillId="2" borderId="1" xfId="62" applyNumberFormat="1" applyFont="1" applyFill="1" applyBorder="1" applyAlignment="1">
      <alignment horizontal="center" wrapText="1"/>
    </xf>
    <xf numFmtId="49" fontId="98" fillId="2" borderId="4" xfId="62" applyNumberFormat="1" applyFont="1" applyFill="1" applyBorder="1" applyAlignment="1">
      <alignment horizontal="center" wrapText="1"/>
    </xf>
    <xf numFmtId="49" fontId="91" fillId="2" borderId="4" xfId="62" applyNumberFormat="1" applyFont="1" applyFill="1" applyBorder="1" applyAlignment="1">
      <alignment horizontal="center" vertical="top" wrapText="1"/>
    </xf>
    <xf numFmtId="49" fontId="91" fillId="2" borderId="7" xfId="62" applyNumberFormat="1" applyFont="1" applyFill="1" applyBorder="1" applyAlignment="1">
      <alignment horizontal="center" vertical="top" wrapText="1"/>
    </xf>
    <xf numFmtId="49" fontId="106" fillId="2" borderId="4" xfId="62" applyNumberFormat="1" applyFont="1" applyFill="1" applyBorder="1" applyAlignment="1">
      <alignment horizontal="center" vertical="top" wrapText="1"/>
    </xf>
    <xf numFmtId="49" fontId="106" fillId="2" borderId="7" xfId="62" applyNumberFormat="1" applyFont="1" applyFill="1" applyBorder="1" applyAlignment="1">
      <alignment horizontal="center" vertical="top" wrapText="1"/>
    </xf>
    <xf numFmtId="49" fontId="106" fillId="2" borderId="5" xfId="62" applyNumberFormat="1" applyFont="1" applyFill="1" applyBorder="1" applyAlignment="1">
      <alignment horizontal="center" vertical="top" wrapText="1"/>
    </xf>
    <xf numFmtId="49" fontId="106" fillId="2" borderId="6" xfId="62" applyNumberFormat="1" applyFont="1" applyFill="1" applyBorder="1" applyAlignment="1">
      <alignment horizontal="center" vertical="top" wrapText="1"/>
    </xf>
    <xf numFmtId="49" fontId="98" fillId="2" borderId="2" xfId="62" applyNumberFormat="1" applyFont="1" applyFill="1" applyBorder="1" applyAlignment="1">
      <alignment horizontal="center" vertical="center"/>
    </xf>
    <xf numFmtId="49" fontId="98" fillId="2" borderId="15" xfId="62" applyNumberFormat="1" applyFont="1" applyFill="1" applyBorder="1" applyAlignment="1">
      <alignment horizontal="center" vertical="center"/>
    </xf>
    <xf numFmtId="49" fontId="98" fillId="2" borderId="16" xfId="62" applyNumberFormat="1" applyFont="1" applyFill="1" applyBorder="1" applyAlignment="1">
      <alignment horizontal="center" vertical="center"/>
    </xf>
    <xf numFmtId="49" fontId="98" fillId="2" borderId="0" xfId="62" applyNumberFormat="1" applyFont="1" applyFill="1" applyBorder="1" applyAlignment="1">
      <alignment horizontal="center" vertical="center"/>
    </xf>
    <xf numFmtId="49" fontId="98" fillId="2" borderId="5" xfId="62" applyNumberFormat="1" applyFont="1" applyFill="1" applyBorder="1" applyAlignment="1">
      <alignment horizontal="center" vertical="center"/>
    </xf>
    <xf numFmtId="49" fontId="98" fillId="2" borderId="17" xfId="62" applyNumberFormat="1" applyFont="1" applyFill="1" applyBorder="1" applyAlignment="1">
      <alignment horizontal="center" vertical="center"/>
    </xf>
    <xf numFmtId="49" fontId="98" fillId="2" borderId="25" xfId="58" applyNumberFormat="1" applyFont="1" applyFill="1" applyBorder="1" applyAlignment="1">
      <alignment horizontal="center" vertical="center" wrapText="1"/>
    </xf>
    <xf numFmtId="49" fontId="98" fillId="2" borderId="26" xfId="58" applyNumberFormat="1" applyFont="1" applyFill="1" applyBorder="1" applyAlignment="1">
      <alignment horizontal="center" vertical="center" wrapText="1"/>
    </xf>
    <xf numFmtId="1" fontId="98" fillId="2" borderId="25" xfId="58" applyNumberFormat="1" applyFont="1" applyFill="1" applyBorder="1" applyAlignment="1">
      <alignment horizontal="center" vertical="center" wrapText="1" readingOrder="1"/>
    </xf>
    <xf numFmtId="1" fontId="98" fillId="2" borderId="26" xfId="58" applyNumberFormat="1" applyFont="1" applyFill="1" applyBorder="1" applyAlignment="1">
      <alignment horizontal="center" vertical="center" wrapText="1" readingOrder="1"/>
    </xf>
    <xf numFmtId="0" fontId="28" fillId="4" borderId="18" xfId="0" applyFont="1" applyFill="1" applyBorder="1" applyAlignment="1">
      <alignment horizontal="right" vertical="center" wrapText="1" readingOrder="2"/>
    </xf>
    <xf numFmtId="0" fontId="28" fillId="4" borderId="0" xfId="0" applyFont="1" applyFill="1" applyBorder="1" applyAlignment="1">
      <alignment horizontal="right" vertical="center" wrapText="1" readingOrder="2"/>
    </xf>
    <xf numFmtId="0" fontId="12" fillId="4" borderId="18" xfId="28" applyFont="1" applyFill="1" applyBorder="1" applyAlignment="1">
      <alignment vertical="center" wrapText="1"/>
    </xf>
    <xf numFmtId="0" fontId="12" fillId="4" borderId="0" xfId="28" applyFont="1" applyFill="1" applyBorder="1" applyAlignment="1">
      <alignment vertical="center" wrapText="1"/>
    </xf>
    <xf numFmtId="0" fontId="15" fillId="2" borderId="18" xfId="28" applyFont="1" applyFill="1" applyBorder="1" applyAlignment="1">
      <alignment horizontal="right" vertical="center" wrapText="1" indent="1"/>
    </xf>
    <xf numFmtId="0" fontId="15" fillId="2" borderId="0" xfId="28" applyFont="1" applyFill="1" applyBorder="1" applyAlignment="1">
      <alignment horizontal="right" vertical="center" wrapText="1" indent="1"/>
    </xf>
    <xf numFmtId="0" fontId="15" fillId="6" borderId="18" xfId="28" applyFont="1" applyFill="1" applyBorder="1" applyAlignment="1">
      <alignment horizontal="right" vertical="center" wrapText="1" indent="1"/>
    </xf>
    <xf numFmtId="0" fontId="15" fillId="6" borderId="0" xfId="28" applyFont="1" applyFill="1" applyBorder="1" applyAlignment="1">
      <alignment horizontal="right" vertical="center" wrapText="1" indent="1"/>
    </xf>
    <xf numFmtId="0" fontId="9" fillId="2" borderId="23" xfId="28" applyFont="1" applyFill="1" applyBorder="1" applyAlignment="1">
      <alignment horizontal="center" vertical="center" wrapText="1"/>
    </xf>
    <xf numFmtId="0" fontId="9" fillId="2" borderId="19" xfId="28" applyFont="1" applyFill="1" applyBorder="1" applyAlignment="1">
      <alignment horizontal="center" vertical="center" wrapText="1"/>
    </xf>
    <xf numFmtId="0" fontId="9" fillId="2" borderId="124" xfId="28" applyFont="1" applyFill="1" applyBorder="1" applyAlignment="1">
      <alignment horizontal="center" vertical="center" wrapText="1"/>
    </xf>
    <xf numFmtId="0" fontId="9" fillId="2" borderId="142" xfId="28" applyFont="1" applyFill="1" applyBorder="1" applyAlignment="1">
      <alignment horizontal="center" vertical="center" wrapText="1"/>
    </xf>
    <xf numFmtId="0" fontId="9" fillId="2" borderId="10" xfId="28" applyFont="1" applyFill="1" applyBorder="1" applyAlignment="1">
      <alignment horizontal="center" vertical="center" wrapText="1"/>
    </xf>
    <xf numFmtId="0" fontId="9" fillId="2" borderId="14" xfId="28" applyFont="1" applyFill="1" applyBorder="1" applyAlignment="1">
      <alignment horizontal="center" vertical="center" wrapText="1"/>
    </xf>
    <xf numFmtId="49" fontId="8" fillId="2" borderId="22" xfId="0" applyNumberFormat="1" applyFont="1" applyFill="1" applyBorder="1" applyAlignment="1">
      <alignment horizontal="center" vertical="center"/>
    </xf>
    <xf numFmtId="49" fontId="8" fillId="2" borderId="15" xfId="0" applyNumberFormat="1" applyFont="1" applyFill="1" applyBorder="1" applyAlignment="1">
      <alignment horizontal="center" vertical="center"/>
    </xf>
    <xf numFmtId="49" fontId="8" fillId="2" borderId="18"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49" fontId="8" fillId="2" borderId="141" xfId="0" applyNumberFormat="1" applyFont="1" applyFill="1" applyBorder="1" applyAlignment="1">
      <alignment horizontal="center" vertical="center"/>
    </xf>
    <xf numFmtId="0" fontId="12" fillId="2" borderId="18" xfId="28" applyFont="1" applyFill="1" applyBorder="1" applyAlignment="1">
      <alignment vertical="center" wrapText="1"/>
    </xf>
    <xf numFmtId="0" fontId="12" fillId="2" borderId="0" xfId="28" applyFont="1" applyFill="1" applyBorder="1" applyAlignment="1">
      <alignment vertical="center" wrapText="1"/>
    </xf>
    <xf numFmtId="0" fontId="12" fillId="2" borderId="20" xfId="28" applyFont="1" applyFill="1" applyBorder="1" applyAlignment="1">
      <alignment vertical="center" wrapText="1"/>
    </xf>
    <xf numFmtId="0" fontId="12" fillId="2" borderId="141" xfId="28" applyFont="1" applyFill="1" applyBorder="1" applyAlignment="1">
      <alignment vertical="center" wrapText="1"/>
    </xf>
    <xf numFmtId="0" fontId="11" fillId="4" borderId="18" xfId="28" applyFont="1" applyFill="1" applyBorder="1" applyAlignment="1">
      <alignment horizontal="right" vertical="center" wrapText="1"/>
    </xf>
    <xf numFmtId="0" fontId="11" fillId="4" borderId="0" xfId="28" applyFont="1" applyFill="1" applyBorder="1" applyAlignment="1">
      <alignment horizontal="right" vertical="center" wrapText="1"/>
    </xf>
    <xf numFmtId="49" fontId="9" fillId="2" borderId="20" xfId="0" applyNumberFormat="1" applyFont="1" applyFill="1" applyBorder="1" applyAlignment="1">
      <alignment horizontal="center" vertical="top"/>
    </xf>
    <xf numFmtId="49" fontId="9" fillId="2" borderId="141" xfId="0" applyNumberFormat="1" applyFont="1" applyFill="1" applyBorder="1" applyAlignment="1">
      <alignment horizontal="center" vertical="top"/>
    </xf>
    <xf numFmtId="49" fontId="9" fillId="2" borderId="124" xfId="0" applyNumberFormat="1" applyFont="1" applyFill="1" applyBorder="1" applyAlignment="1">
      <alignment horizontal="center" vertical="top"/>
    </xf>
    <xf numFmtId="49" fontId="5" fillId="0" borderId="0" xfId="0" applyNumberFormat="1" applyFont="1" applyAlignment="1">
      <alignment horizontal="center" vertical="center" wrapText="1"/>
    </xf>
    <xf numFmtId="49" fontId="8" fillId="0" borderId="17" xfId="0" applyNumberFormat="1" applyFont="1" applyBorder="1" applyAlignment="1">
      <alignment vertical="center"/>
    </xf>
    <xf numFmtId="0" fontId="5" fillId="0" borderId="17" xfId="0" applyFont="1" applyBorder="1" applyAlignment="1">
      <alignment horizontal="center" vertical="center"/>
    </xf>
    <xf numFmtId="49" fontId="27" fillId="0" borderId="17" xfId="0" applyNumberFormat="1" applyFont="1" applyBorder="1" applyAlignment="1">
      <alignment horizontal="right" vertical="center"/>
    </xf>
    <xf numFmtId="49" fontId="8" fillId="2" borderId="22" xfId="0" applyNumberFormat="1" applyFont="1" applyFill="1" applyBorder="1" applyAlignment="1">
      <alignment horizontal="center"/>
    </xf>
    <xf numFmtId="49" fontId="8" fillId="2" borderId="15" xfId="0" applyNumberFormat="1" applyFont="1" applyFill="1" applyBorder="1" applyAlignment="1">
      <alignment horizontal="center"/>
    </xf>
    <xf numFmtId="49" fontId="8" fillId="2" borderId="23" xfId="0" applyNumberFormat="1" applyFont="1" applyFill="1" applyBorder="1" applyAlignment="1">
      <alignment horizontal="center"/>
    </xf>
    <xf numFmtId="49" fontId="22" fillId="2" borderId="144" xfId="28" applyNumberFormat="1" applyFont="1" applyFill="1" applyBorder="1" applyAlignment="1">
      <alignment horizontal="center" vertical="center" wrapText="1"/>
    </xf>
    <xf numFmtId="49" fontId="22" fillId="2" borderId="147" xfId="28" applyNumberFormat="1" applyFont="1" applyFill="1" applyBorder="1" applyAlignment="1">
      <alignment horizontal="center" vertical="center" wrapText="1"/>
    </xf>
    <xf numFmtId="0" fontId="16" fillId="2" borderId="143" xfId="28" applyFont="1" applyFill="1" applyBorder="1" applyAlignment="1">
      <alignment horizontal="center" vertical="center" wrapText="1"/>
    </xf>
    <xf numFmtId="0" fontId="16" fillId="2" borderId="144" xfId="28" applyFont="1" applyFill="1" applyBorder="1" applyAlignment="1">
      <alignment horizontal="center" vertical="center" wrapText="1"/>
    </xf>
    <xf numFmtId="0" fontId="16" fillId="2" borderId="18" xfId="28" applyFont="1" applyFill="1" applyBorder="1" applyAlignment="1">
      <alignment horizontal="right" vertical="center" wrapText="1"/>
    </xf>
    <xf numFmtId="0" fontId="16" fillId="2" borderId="0" xfId="28" applyFont="1" applyFill="1" applyBorder="1" applyAlignment="1">
      <alignment horizontal="right" vertical="center" wrapText="1"/>
    </xf>
    <xf numFmtId="0" fontId="12" fillId="2" borderId="124" xfId="28" applyFont="1" applyFill="1" applyBorder="1" applyAlignment="1">
      <alignment vertical="center" wrapText="1"/>
    </xf>
    <xf numFmtId="0" fontId="15" fillId="6" borderId="19" xfId="28" applyFont="1" applyFill="1" applyBorder="1" applyAlignment="1">
      <alignment horizontal="right" vertical="center" wrapText="1" indent="1"/>
    </xf>
    <xf numFmtId="0" fontId="12" fillId="2" borderId="19" xfId="28" applyFont="1" applyFill="1" applyBorder="1" applyAlignment="1">
      <alignment vertical="center" wrapText="1"/>
    </xf>
    <xf numFmtId="0" fontId="15" fillId="2" borderId="19" xfId="28" applyFont="1" applyFill="1" applyBorder="1" applyAlignment="1">
      <alignment horizontal="right" vertical="center" wrapText="1" indent="1"/>
    </xf>
    <xf numFmtId="0" fontId="12" fillId="4" borderId="19" xfId="28" applyFont="1" applyFill="1" applyBorder="1" applyAlignment="1">
      <alignment vertical="center" wrapText="1"/>
    </xf>
    <xf numFmtId="0" fontId="15" fillId="2" borderId="48" xfId="28" applyFont="1" applyFill="1" applyBorder="1" applyAlignment="1">
      <alignment horizontal="right" vertical="center" wrapText="1" indent="1"/>
    </xf>
    <xf numFmtId="0" fontId="15" fillId="2" borderId="49" xfId="28" applyFont="1" applyFill="1" applyBorder="1" applyAlignment="1">
      <alignment horizontal="right" vertical="center" wrapText="1" indent="1"/>
    </xf>
    <xf numFmtId="0" fontId="12" fillId="4" borderId="28" xfId="28" applyFont="1" applyFill="1" applyBorder="1" applyAlignment="1">
      <alignment vertical="center" wrapText="1"/>
    </xf>
    <xf numFmtId="0" fontId="12" fillId="4" borderId="29" xfId="28" applyFont="1" applyFill="1" applyBorder="1" applyAlignment="1">
      <alignment vertical="center" wrapText="1"/>
    </xf>
    <xf numFmtId="0" fontId="12" fillId="2" borderId="36" xfId="28" applyFont="1" applyFill="1" applyBorder="1" applyAlignment="1">
      <alignment vertical="center" wrapText="1"/>
    </xf>
    <xf numFmtId="0" fontId="12" fillId="2" borderId="37" xfId="28" applyFont="1" applyFill="1" applyBorder="1" applyAlignment="1">
      <alignment vertical="center" wrapText="1"/>
    </xf>
    <xf numFmtId="0" fontId="15" fillId="6" borderId="28" xfId="28" applyFont="1" applyFill="1" applyBorder="1" applyAlignment="1">
      <alignment horizontal="right" vertical="center" wrapText="1" indent="1"/>
    </xf>
    <xf numFmtId="0" fontId="15" fillId="6" borderId="29" xfId="28" applyFont="1" applyFill="1" applyBorder="1" applyAlignment="1">
      <alignment horizontal="right" vertical="center" wrapText="1" indent="1"/>
    </xf>
    <xf numFmtId="0" fontId="12" fillId="2" borderId="30" xfId="28" applyFont="1" applyFill="1" applyBorder="1" applyAlignment="1">
      <alignment vertical="center" wrapText="1"/>
    </xf>
    <xf numFmtId="0" fontId="12" fillId="2" borderId="31" xfId="28" applyFont="1" applyFill="1" applyBorder="1" applyAlignment="1">
      <alignment vertical="center" wrapText="1"/>
    </xf>
    <xf numFmtId="0" fontId="15" fillId="2" borderId="20" xfId="28" applyFont="1" applyFill="1" applyBorder="1" applyAlignment="1">
      <alignment horizontal="right" vertical="center" wrapText="1" indent="1"/>
    </xf>
    <xf numFmtId="0" fontId="15" fillId="2" borderId="124" xfId="28" applyFont="1" applyFill="1" applyBorder="1" applyAlignment="1">
      <alignment horizontal="right" vertical="center" wrapText="1" indent="1"/>
    </xf>
    <xf numFmtId="49" fontId="7" fillId="0" borderId="0" xfId="0" applyNumberFormat="1" applyFont="1" applyAlignment="1">
      <alignment horizontal="center" vertical="center" wrapText="1"/>
    </xf>
    <xf numFmtId="49" fontId="5" fillId="0" borderId="0" xfId="0" applyNumberFormat="1" applyFont="1" applyAlignment="1">
      <alignment horizontal="center" vertical="center"/>
    </xf>
    <xf numFmtId="49" fontId="8" fillId="0" borderId="0" xfId="0" applyNumberFormat="1" applyFont="1" applyAlignment="1">
      <alignment vertical="center"/>
    </xf>
    <xf numFmtId="0" fontId="5" fillId="0" borderId="0" xfId="0" applyFont="1" applyBorder="1" applyAlignment="1">
      <alignment horizontal="center" vertical="center"/>
    </xf>
    <xf numFmtId="49" fontId="5" fillId="2" borderId="27" xfId="0" applyNumberFormat="1" applyFont="1" applyFill="1" applyBorder="1" applyAlignment="1">
      <alignment horizontal="center" vertical="center"/>
    </xf>
    <xf numFmtId="0" fontId="11" fillId="4" borderId="19" xfId="28" applyFont="1" applyFill="1" applyBorder="1" applyAlignment="1">
      <alignment horizontal="right" vertical="center" wrapText="1"/>
    </xf>
    <xf numFmtId="0" fontId="16" fillId="2" borderId="25" xfId="28" applyFont="1" applyFill="1" applyBorder="1" applyAlignment="1">
      <alignment horizontal="center" vertical="center" wrapText="1"/>
    </xf>
    <xf numFmtId="0" fontId="16" fillId="2" borderId="26" xfId="28" applyFont="1" applyFill="1" applyBorder="1" applyAlignment="1">
      <alignment horizontal="center" vertical="center" wrapText="1"/>
    </xf>
    <xf numFmtId="49" fontId="22" fillId="2" borderId="25" xfId="28" applyNumberFormat="1" applyFont="1" applyFill="1" applyBorder="1" applyAlignment="1">
      <alignment horizontal="center" vertical="center" wrapText="1"/>
    </xf>
    <xf numFmtId="49" fontId="22" fillId="2" borderId="34" xfId="28" applyNumberFormat="1" applyFont="1" applyFill="1" applyBorder="1" applyAlignment="1">
      <alignment horizontal="center" vertical="center" wrapText="1"/>
    </xf>
    <xf numFmtId="0" fontId="16" fillId="2" borderId="36" xfId="28" applyFont="1" applyFill="1" applyBorder="1" applyAlignment="1">
      <alignment horizontal="right" vertical="center" wrapText="1"/>
    </xf>
    <xf numFmtId="0" fontId="16" fillId="2" borderId="37" xfId="28" applyFont="1" applyFill="1" applyBorder="1" applyAlignment="1">
      <alignment horizontal="right" vertical="center" wrapText="1"/>
    </xf>
    <xf numFmtId="0" fontId="16" fillId="2" borderId="48" xfId="28" applyFont="1" applyFill="1" applyBorder="1" applyAlignment="1">
      <alignment horizontal="right" vertical="center" wrapText="1"/>
    </xf>
    <xf numFmtId="0" fontId="16" fillId="2" borderId="49" xfId="28" applyFont="1" applyFill="1" applyBorder="1" applyAlignment="1">
      <alignment horizontal="right" vertical="center" wrapText="1"/>
    </xf>
    <xf numFmtId="0" fontId="12" fillId="2" borderId="48" xfId="28" applyFont="1" applyFill="1" applyBorder="1" applyAlignment="1">
      <alignment vertical="center" wrapText="1"/>
    </xf>
    <xf numFmtId="0" fontId="12" fillId="2" borderId="49" xfId="28" applyFont="1" applyFill="1" applyBorder="1" applyAlignment="1">
      <alignment vertical="center" wrapText="1"/>
    </xf>
    <xf numFmtId="0" fontId="15" fillId="6" borderId="36" xfId="28" applyFont="1" applyFill="1" applyBorder="1" applyAlignment="1">
      <alignment horizontal="right" vertical="center" wrapText="1" indent="1"/>
    </xf>
    <xf numFmtId="0" fontId="15" fillId="6" borderId="37" xfId="28" applyFont="1" applyFill="1" applyBorder="1" applyAlignment="1">
      <alignment horizontal="right" vertical="center" wrapText="1" indent="1"/>
    </xf>
    <xf numFmtId="0" fontId="15" fillId="2" borderId="28" xfId="28" applyFont="1" applyFill="1" applyBorder="1" applyAlignment="1">
      <alignment horizontal="right" vertical="center" wrapText="1" indent="1"/>
    </xf>
    <xf numFmtId="0" fontId="15" fillId="2" borderId="29" xfId="28" applyFont="1" applyFill="1" applyBorder="1" applyAlignment="1">
      <alignment horizontal="right" vertical="center" wrapText="1" indent="1"/>
    </xf>
    <xf numFmtId="0" fontId="12" fillId="4" borderId="30" xfId="28" applyFont="1" applyFill="1" applyBorder="1" applyAlignment="1">
      <alignment vertical="center" wrapText="1"/>
    </xf>
    <xf numFmtId="0" fontId="12" fillId="4" borderId="31" xfId="28" applyFont="1" applyFill="1" applyBorder="1" applyAlignment="1">
      <alignment vertical="center" wrapText="1"/>
    </xf>
    <xf numFmtId="49" fontId="7" fillId="0" borderId="0" xfId="22" applyNumberFormat="1" applyFont="1" applyAlignment="1">
      <alignment horizontal="center" vertical="center"/>
    </xf>
    <xf numFmtId="49" fontId="7" fillId="0" borderId="0" xfId="22" applyNumberFormat="1" applyFont="1" applyAlignment="1">
      <alignment horizontal="center" vertical="center" wrapText="1"/>
    </xf>
    <xf numFmtId="49" fontId="5" fillId="0" borderId="0" xfId="22" applyNumberFormat="1" applyFont="1" applyAlignment="1">
      <alignment horizontal="center" vertical="center" wrapText="1"/>
    </xf>
    <xf numFmtId="49" fontId="5" fillId="0" borderId="0" xfId="22" applyNumberFormat="1" applyFont="1" applyAlignment="1">
      <alignment horizontal="center" vertical="center"/>
    </xf>
    <xf numFmtId="49" fontId="8" fillId="0" borderId="17" xfId="22" applyNumberFormat="1" applyFont="1" applyBorder="1" applyAlignment="1">
      <alignment vertical="center"/>
    </xf>
    <xf numFmtId="0" fontId="5" fillId="0" borderId="17" xfId="22" applyFont="1" applyBorder="1" applyAlignment="1">
      <alignment horizontal="center" vertical="center"/>
    </xf>
    <xf numFmtId="49" fontId="5" fillId="2" borderId="25" xfId="22" applyNumberFormat="1" applyFont="1" applyFill="1" applyBorder="1" applyAlignment="1">
      <alignment horizontal="center" vertical="center"/>
    </xf>
    <xf numFmtId="49" fontId="5" fillId="2" borderId="26" xfId="22" applyNumberFormat="1" applyFont="1" applyFill="1" applyBorder="1" applyAlignment="1">
      <alignment horizontal="center" vertical="center"/>
    </xf>
    <xf numFmtId="0" fontId="9" fillId="2" borderId="32" xfId="28" applyFont="1" applyFill="1" applyBorder="1" applyAlignment="1">
      <alignment horizontal="center" vertical="center" wrapText="1"/>
    </xf>
    <xf numFmtId="0" fontId="19" fillId="2" borderId="32" xfId="28" applyFont="1" applyFill="1" applyBorder="1" applyAlignment="1">
      <alignment horizontal="center" vertical="center" wrapText="1"/>
    </xf>
    <xf numFmtId="0" fontId="19" fillId="2" borderId="10" xfId="28" applyFont="1" applyFill="1" applyBorder="1" applyAlignment="1">
      <alignment horizontal="center" vertical="center" wrapText="1"/>
    </xf>
    <xf numFmtId="0" fontId="19" fillId="2" borderId="14" xfId="28" applyFont="1" applyFill="1" applyBorder="1" applyAlignment="1">
      <alignment horizontal="center" vertical="center" wrapText="1"/>
    </xf>
    <xf numFmtId="49" fontId="8" fillId="2" borderId="32" xfId="0" applyNumberFormat="1" applyFont="1" applyFill="1" applyBorder="1" applyAlignment="1">
      <alignment horizontal="center" wrapText="1"/>
    </xf>
    <xf numFmtId="49" fontId="8" fillId="2" borderId="10" xfId="0" applyNumberFormat="1" applyFont="1" applyFill="1" applyBorder="1" applyAlignment="1">
      <alignment horizontal="center" wrapText="1"/>
    </xf>
    <xf numFmtId="49" fontId="9" fillId="2" borderId="10" xfId="0" applyNumberFormat="1" applyFont="1" applyFill="1" applyBorder="1" applyAlignment="1">
      <alignment horizontal="center" vertical="top" wrapText="1"/>
    </xf>
    <xf numFmtId="49" fontId="9" fillId="2" borderId="14" xfId="0" applyNumberFormat="1" applyFont="1" applyFill="1" applyBorder="1" applyAlignment="1">
      <alignment horizontal="center" vertical="top" wrapText="1"/>
    </xf>
    <xf numFmtId="49" fontId="4" fillId="2" borderId="10" xfId="0" applyNumberFormat="1" applyFont="1" applyFill="1" applyBorder="1" applyAlignment="1">
      <alignment horizontal="center" vertical="top" wrapText="1"/>
    </xf>
    <xf numFmtId="49" fontId="4" fillId="2" borderId="14" xfId="0" applyNumberFormat="1" applyFont="1" applyFill="1" applyBorder="1" applyAlignment="1">
      <alignment horizontal="center" vertical="top" wrapText="1"/>
    </xf>
    <xf numFmtId="49" fontId="8" fillId="2" borderId="32" xfId="0" applyNumberFormat="1" applyFont="1" applyFill="1" applyBorder="1" applyAlignment="1">
      <alignment horizontal="center" vertical="center"/>
    </xf>
    <xf numFmtId="0" fontId="1" fillId="2" borderId="32" xfId="0" applyFont="1" applyFill="1" applyBorder="1"/>
    <xf numFmtId="0" fontId="1" fillId="2" borderId="10" xfId="0" applyFont="1" applyFill="1" applyBorder="1"/>
    <xf numFmtId="0" fontId="1" fillId="2" borderId="14" xfId="0" applyFont="1" applyFill="1" applyBorder="1"/>
    <xf numFmtId="0" fontId="15" fillId="2" borderId="68" xfId="28" applyFont="1" applyFill="1" applyBorder="1" applyAlignment="1">
      <alignment horizontal="right" vertical="center" wrapText="1" indent="1"/>
    </xf>
    <xf numFmtId="0" fontId="15" fillId="2" borderId="69" xfId="28" applyFont="1" applyFill="1" applyBorder="1" applyAlignment="1">
      <alignment horizontal="right" vertical="center" wrapText="1" indent="1"/>
    </xf>
    <xf numFmtId="0" fontId="15" fillId="6" borderId="73" xfId="28" applyFont="1" applyFill="1" applyBorder="1" applyAlignment="1">
      <alignment horizontal="right" vertical="center" wrapText="1" indent="1"/>
    </xf>
    <xf numFmtId="0" fontId="15" fillId="6" borderId="74" xfId="28" applyFont="1" applyFill="1" applyBorder="1" applyAlignment="1">
      <alignment horizontal="right" vertical="center" wrapText="1" indent="1"/>
    </xf>
    <xf numFmtId="0" fontId="12" fillId="2" borderId="28" xfId="28" applyFont="1" applyFill="1" applyBorder="1" applyAlignment="1">
      <alignment vertical="center" wrapText="1"/>
    </xf>
    <xf numFmtId="0" fontId="12" fillId="2" borderId="29" xfId="28" applyFont="1" applyFill="1" applyBorder="1" applyAlignment="1">
      <alignment vertical="center" wrapText="1"/>
    </xf>
    <xf numFmtId="0" fontId="16" fillId="2" borderId="68" xfId="28" applyFont="1" applyFill="1" applyBorder="1" applyAlignment="1">
      <alignment horizontal="right" vertical="center" wrapText="1"/>
    </xf>
    <xf numFmtId="0" fontId="16" fillId="2" borderId="69" xfId="28" applyFont="1" applyFill="1" applyBorder="1" applyAlignment="1">
      <alignment horizontal="right" vertical="center" wrapText="1"/>
    </xf>
    <xf numFmtId="0" fontId="12" fillId="4" borderId="73" xfId="28" applyFont="1" applyFill="1" applyBorder="1" applyAlignment="1">
      <alignment vertical="center" wrapText="1"/>
    </xf>
    <xf numFmtId="0" fontId="12" fillId="4" borderId="74" xfId="28" applyFont="1" applyFill="1" applyBorder="1" applyAlignment="1">
      <alignment vertical="center" wrapText="1"/>
    </xf>
    <xf numFmtId="49" fontId="8" fillId="2" borderId="1" xfId="22" applyNumberFormat="1" applyFont="1" applyFill="1" applyBorder="1" applyAlignment="1">
      <alignment horizontal="center" wrapText="1"/>
    </xf>
    <xf numFmtId="49" fontId="8" fillId="2" borderId="4" xfId="22" applyNumberFormat="1" applyFont="1" applyFill="1" applyBorder="1" applyAlignment="1">
      <alignment horizontal="center" wrapText="1"/>
    </xf>
    <xf numFmtId="49" fontId="8" fillId="2" borderId="2" xfId="22" applyNumberFormat="1" applyFont="1" applyFill="1" applyBorder="1" applyAlignment="1">
      <alignment horizontal="center" vertical="center"/>
    </xf>
    <xf numFmtId="49" fontId="8" fillId="2" borderId="15" xfId="22" applyNumberFormat="1" applyFont="1" applyFill="1" applyBorder="1" applyAlignment="1">
      <alignment horizontal="center" vertical="center"/>
    </xf>
    <xf numFmtId="49" fontId="8" fillId="2" borderId="16" xfId="22" applyNumberFormat="1" applyFont="1" applyFill="1" applyBorder="1" applyAlignment="1">
      <alignment horizontal="center" vertical="center"/>
    </xf>
    <xf numFmtId="49" fontId="8" fillId="2" borderId="0" xfId="22" applyNumberFormat="1" applyFont="1" applyFill="1" applyBorder="1" applyAlignment="1">
      <alignment horizontal="center" vertical="center"/>
    </xf>
    <xf numFmtId="49" fontId="8" fillId="2" borderId="159" xfId="22" applyNumberFormat="1" applyFont="1" applyFill="1" applyBorder="1" applyAlignment="1">
      <alignment horizontal="center" vertical="center"/>
    </xf>
    <xf numFmtId="49" fontId="8" fillId="2" borderId="141" xfId="22" applyNumberFormat="1" applyFont="1" applyFill="1" applyBorder="1" applyAlignment="1">
      <alignment horizontal="center" vertical="center"/>
    </xf>
    <xf numFmtId="49" fontId="8" fillId="0" borderId="0" xfId="22" applyNumberFormat="1" applyFont="1" applyAlignment="1">
      <alignment vertical="center"/>
    </xf>
    <xf numFmtId="49" fontId="5" fillId="0" borderId="0" xfId="22" applyNumberFormat="1" applyFont="1" applyBorder="1" applyAlignment="1">
      <alignment horizontal="center" vertical="center"/>
    </xf>
    <xf numFmtId="49" fontId="10" fillId="2" borderId="159" xfId="22" applyNumberFormat="1" applyFont="1" applyFill="1" applyBorder="1" applyAlignment="1">
      <alignment horizontal="center" vertical="top" wrapText="1"/>
    </xf>
    <xf numFmtId="49" fontId="10" fillId="2" borderId="160" xfId="22" applyNumberFormat="1" applyFont="1" applyFill="1" applyBorder="1" applyAlignment="1">
      <alignment horizontal="center" vertical="top" wrapText="1"/>
    </xf>
    <xf numFmtId="49" fontId="4" fillId="2" borderId="4" xfId="22" applyNumberFormat="1" applyFont="1" applyFill="1" applyBorder="1" applyAlignment="1">
      <alignment horizontal="center" vertical="top" wrapText="1"/>
    </xf>
    <xf numFmtId="49" fontId="4" fillId="2" borderId="123" xfId="22" applyNumberFormat="1" applyFont="1" applyFill="1" applyBorder="1" applyAlignment="1">
      <alignment horizontal="center" vertical="top" wrapText="1"/>
    </xf>
    <xf numFmtId="49" fontId="10" fillId="2" borderId="4" xfId="22" applyNumberFormat="1" applyFont="1" applyFill="1" applyBorder="1" applyAlignment="1">
      <alignment horizontal="center" vertical="top" wrapText="1"/>
    </xf>
    <xf numFmtId="49" fontId="10" fillId="2" borderId="123" xfId="22" applyNumberFormat="1" applyFont="1" applyFill="1" applyBorder="1" applyAlignment="1">
      <alignment horizontal="center" vertical="top" wrapText="1"/>
    </xf>
    <xf numFmtId="0" fontId="8" fillId="2" borderId="1" xfId="22" applyFont="1" applyFill="1" applyBorder="1" applyAlignment="1">
      <alignment horizontal="center" wrapText="1"/>
    </xf>
    <xf numFmtId="0" fontId="8" fillId="2" borderId="4" xfId="22" applyFont="1" applyFill="1" applyBorder="1" applyAlignment="1">
      <alignment horizontal="center" wrapText="1"/>
    </xf>
    <xf numFmtId="49" fontId="9" fillId="2" borderId="1" xfId="22" applyNumberFormat="1" applyFont="1" applyFill="1" applyBorder="1" applyAlignment="1">
      <alignment horizontal="center" vertical="center"/>
    </xf>
    <xf numFmtId="49" fontId="9" fillId="2" borderId="4" xfId="22" applyNumberFormat="1" applyFont="1" applyFill="1" applyBorder="1" applyAlignment="1">
      <alignment horizontal="center" vertical="center"/>
    </xf>
    <xf numFmtId="49" fontId="9" fillId="2" borderId="123" xfId="22" applyNumberFormat="1" applyFont="1" applyFill="1" applyBorder="1" applyAlignment="1">
      <alignment horizontal="center" vertical="center"/>
    </xf>
    <xf numFmtId="49" fontId="8" fillId="2" borderId="2" xfId="22" applyNumberFormat="1" applyFont="1" applyFill="1" applyBorder="1" applyAlignment="1">
      <alignment horizontal="center" wrapText="1"/>
    </xf>
    <xf numFmtId="49" fontId="8" fillId="2" borderId="3" xfId="22" applyNumberFormat="1" applyFont="1" applyFill="1" applyBorder="1" applyAlignment="1">
      <alignment horizontal="center" wrapText="1"/>
    </xf>
    <xf numFmtId="0" fontId="12" fillId="4" borderId="83" xfId="28" applyFont="1" applyFill="1" applyBorder="1" applyAlignment="1">
      <alignment vertical="center" wrapText="1"/>
    </xf>
    <xf numFmtId="0" fontId="12" fillId="4" borderId="84" xfId="28" applyFont="1" applyFill="1" applyBorder="1" applyAlignment="1">
      <alignment vertical="center" wrapText="1"/>
    </xf>
    <xf numFmtId="0" fontId="15" fillId="2" borderId="83" xfId="28" applyFont="1" applyFill="1" applyBorder="1" applyAlignment="1">
      <alignment horizontal="right" vertical="center" wrapText="1" indent="1"/>
    </xf>
    <xf numFmtId="0" fontId="15" fillId="2" borderId="84" xfId="28" applyFont="1" applyFill="1" applyBorder="1" applyAlignment="1">
      <alignment horizontal="right" vertical="center" wrapText="1" indent="1"/>
    </xf>
    <xf numFmtId="0" fontId="11" fillId="4" borderId="83" xfId="28" applyFont="1" applyFill="1" applyBorder="1" applyAlignment="1">
      <alignment horizontal="right" vertical="center" wrapText="1"/>
    </xf>
    <xf numFmtId="0" fontId="11" fillId="4" borderId="84" xfId="28" applyFont="1" applyFill="1" applyBorder="1" applyAlignment="1">
      <alignment horizontal="right" vertical="center" wrapText="1"/>
    </xf>
    <xf numFmtId="0" fontId="12" fillId="2" borderId="83" xfId="28" applyFont="1" applyFill="1" applyBorder="1" applyAlignment="1">
      <alignment vertical="center" wrapText="1"/>
    </xf>
    <xf numFmtId="0" fontId="12" fillId="2" borderId="84" xfId="28" applyFont="1" applyFill="1" applyBorder="1" applyAlignment="1">
      <alignment vertical="center" wrapText="1"/>
    </xf>
    <xf numFmtId="0" fontId="15" fillId="6" borderId="83" xfId="28" applyFont="1" applyFill="1" applyBorder="1" applyAlignment="1">
      <alignment horizontal="right" vertical="center" wrapText="1" indent="1"/>
    </xf>
    <xf numFmtId="0" fontId="15" fillId="6" borderId="84" xfId="28" applyFont="1" applyFill="1" applyBorder="1" applyAlignment="1">
      <alignment horizontal="right" vertical="center" wrapText="1" indent="1"/>
    </xf>
    <xf numFmtId="0" fontId="11" fillId="4" borderId="78" xfId="28" applyFont="1" applyFill="1" applyBorder="1" applyAlignment="1">
      <alignment horizontal="right" vertical="center" wrapText="1"/>
    </xf>
    <xf numFmtId="0" fontId="11" fillId="4" borderId="79" xfId="28" applyFont="1" applyFill="1" applyBorder="1" applyAlignment="1">
      <alignment horizontal="right" vertical="center" wrapText="1"/>
    </xf>
    <xf numFmtId="0" fontId="12" fillId="2" borderId="157" xfId="28" applyFont="1" applyFill="1" applyBorder="1" applyAlignment="1">
      <alignment vertical="center" wrapText="1"/>
    </xf>
    <xf numFmtId="0" fontId="12" fillId="2" borderId="158" xfId="28" applyFont="1" applyFill="1" applyBorder="1" applyAlignment="1">
      <alignment vertical="center" wrapText="1"/>
    </xf>
    <xf numFmtId="0" fontId="15" fillId="6" borderId="153" xfId="28" applyFont="1" applyFill="1" applyBorder="1" applyAlignment="1">
      <alignment horizontal="right" vertical="center" wrapText="1" indent="1"/>
    </xf>
    <xf numFmtId="0" fontId="15" fillId="6" borderId="154" xfId="28" applyFont="1" applyFill="1" applyBorder="1" applyAlignment="1">
      <alignment horizontal="right" vertical="center" wrapText="1" indent="1"/>
    </xf>
    <xf numFmtId="49" fontId="22" fillId="2" borderId="86" xfId="28" applyNumberFormat="1" applyFont="1" applyFill="1" applyBorder="1" applyAlignment="1">
      <alignment horizontal="center" vertical="center" wrapText="1"/>
    </xf>
    <xf numFmtId="49" fontId="22" fillId="2" borderId="87" xfId="28" applyNumberFormat="1" applyFont="1" applyFill="1" applyBorder="1" applyAlignment="1">
      <alignment horizontal="center" vertical="center" wrapText="1"/>
    </xf>
    <xf numFmtId="0" fontId="16" fillId="2" borderId="157" xfId="28" applyFont="1" applyFill="1" applyBorder="1" applyAlignment="1">
      <alignment horizontal="right" vertical="center" wrapText="1"/>
    </xf>
    <xf numFmtId="0" fontId="16" fillId="2" borderId="158" xfId="28" applyFont="1" applyFill="1" applyBorder="1" applyAlignment="1">
      <alignment horizontal="right" vertical="center" wrapText="1"/>
    </xf>
    <xf numFmtId="0" fontId="12" fillId="4" borderId="181" xfId="28" applyFont="1" applyFill="1" applyBorder="1" applyAlignment="1">
      <alignment vertical="center" wrapText="1"/>
    </xf>
    <xf numFmtId="0" fontId="12" fillId="4" borderId="154" xfId="28" applyFont="1" applyFill="1" applyBorder="1" applyAlignment="1">
      <alignment vertical="center" wrapText="1"/>
    </xf>
    <xf numFmtId="0" fontId="16" fillId="2" borderId="83" xfId="28" applyFont="1" applyFill="1" applyBorder="1" applyAlignment="1">
      <alignment horizontal="right" vertical="center" wrapText="1"/>
    </xf>
    <xf numFmtId="0" fontId="16" fillId="2" borderId="84" xfId="28" applyFont="1" applyFill="1" applyBorder="1" applyAlignment="1">
      <alignment horizontal="right" vertical="center" wrapText="1"/>
    </xf>
    <xf numFmtId="0" fontId="16" fillId="2" borderId="86" xfId="28" applyFont="1" applyFill="1" applyBorder="1" applyAlignment="1">
      <alignment horizontal="center" vertical="center" wrapText="1"/>
    </xf>
    <xf numFmtId="0" fontId="16" fillId="2" borderId="89" xfId="28" applyFont="1" applyFill="1" applyBorder="1" applyAlignment="1">
      <alignment horizontal="center" vertical="center" wrapText="1"/>
    </xf>
    <xf numFmtId="0" fontId="15" fillId="2" borderId="98" xfId="28" applyFont="1" applyFill="1" applyBorder="1" applyAlignment="1">
      <alignment horizontal="right" vertical="center" wrapText="1" indent="1"/>
    </xf>
    <xf numFmtId="0" fontId="15" fillId="2" borderId="99" xfId="28" applyFont="1" applyFill="1" applyBorder="1" applyAlignment="1">
      <alignment horizontal="right" vertical="center" wrapText="1" indent="1"/>
    </xf>
    <xf numFmtId="49" fontId="8" fillId="4" borderId="86" xfId="28" applyNumberFormat="1" applyFont="1" applyFill="1" applyBorder="1" applyAlignment="1">
      <alignment horizontal="center" vertical="center" wrapText="1"/>
    </xf>
    <xf numFmtId="49" fontId="8" fillId="4" borderId="87" xfId="28" applyNumberFormat="1" applyFont="1" applyFill="1" applyBorder="1" applyAlignment="1">
      <alignment horizontal="center" vertical="center" wrapText="1"/>
    </xf>
    <xf numFmtId="0" fontId="16" fillId="4" borderId="86" xfId="28" applyFont="1" applyFill="1" applyBorder="1" applyAlignment="1">
      <alignment horizontal="center" vertical="center" wrapText="1"/>
    </xf>
    <xf numFmtId="0" fontId="16" fillId="4" borderId="89" xfId="28" applyFont="1" applyFill="1" applyBorder="1" applyAlignment="1">
      <alignment horizontal="center" vertical="center" wrapText="1"/>
    </xf>
    <xf numFmtId="0" fontId="16" fillId="4" borderId="83" xfId="28" applyFont="1" applyFill="1" applyBorder="1" applyAlignment="1">
      <alignment horizontal="right" vertical="center" wrapText="1"/>
    </xf>
    <xf numFmtId="0" fontId="16" fillId="4" borderId="84" xfId="28" applyFont="1" applyFill="1" applyBorder="1" applyAlignment="1">
      <alignment horizontal="right" vertical="center" wrapText="1"/>
    </xf>
    <xf numFmtId="49" fontId="8" fillId="2" borderId="10"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0" fontId="12" fillId="2" borderId="174" xfId="28" applyFont="1" applyFill="1" applyBorder="1" applyAlignment="1">
      <alignment vertical="center" wrapText="1"/>
    </xf>
    <xf numFmtId="0" fontId="15" fillId="6" borderId="164" xfId="28" applyFont="1" applyFill="1" applyBorder="1" applyAlignment="1">
      <alignment horizontal="right" vertical="center" wrapText="1" indent="1"/>
    </xf>
    <xf numFmtId="0" fontId="15" fillId="6" borderId="165" xfId="28" applyFont="1" applyFill="1" applyBorder="1" applyAlignment="1">
      <alignment horizontal="right" vertical="center" wrapText="1" indent="1"/>
    </xf>
    <xf numFmtId="0" fontId="15" fillId="6" borderId="169" xfId="28" applyFont="1" applyFill="1" applyBorder="1" applyAlignment="1">
      <alignment horizontal="right" vertical="center" wrapText="1" indent="1"/>
    </xf>
    <xf numFmtId="0" fontId="15" fillId="6" borderId="170" xfId="28" applyFont="1" applyFill="1" applyBorder="1" applyAlignment="1">
      <alignment horizontal="right" vertical="center" wrapText="1" indent="1"/>
    </xf>
    <xf numFmtId="0" fontId="15" fillId="2" borderId="108" xfId="28" applyFont="1" applyFill="1" applyBorder="1" applyAlignment="1">
      <alignment horizontal="right" vertical="center" wrapText="1" indent="1"/>
    </xf>
    <xf numFmtId="0" fontId="15" fillId="2" borderId="109" xfId="28" applyFont="1" applyFill="1" applyBorder="1" applyAlignment="1">
      <alignment horizontal="right" vertical="center" wrapText="1" indent="1"/>
    </xf>
    <xf numFmtId="0" fontId="15" fillId="6" borderId="104" xfId="28" applyFont="1" applyFill="1" applyBorder="1" applyAlignment="1">
      <alignment horizontal="right" vertical="center" wrapText="1" indent="1"/>
    </xf>
    <xf numFmtId="0" fontId="15" fillId="6" borderId="105" xfId="28" applyFont="1" applyFill="1" applyBorder="1" applyAlignment="1">
      <alignment horizontal="right" vertical="center" wrapText="1" indent="1"/>
    </xf>
    <xf numFmtId="0" fontId="6" fillId="0" borderId="0" xfId="0" applyFont="1" applyAlignment="1">
      <alignment horizontal="center" vertical="center" wrapText="1" readingOrder="1"/>
    </xf>
    <xf numFmtId="49" fontId="8" fillId="2" borderId="32" xfId="0" applyNumberFormat="1" applyFont="1" applyFill="1" applyBorder="1" applyAlignment="1">
      <alignment horizontal="center"/>
    </xf>
    <xf numFmtId="49" fontId="9" fillId="2" borderId="14" xfId="0" applyNumberFormat="1" applyFont="1" applyFill="1" applyBorder="1" applyAlignment="1">
      <alignment horizontal="center" vertical="top"/>
    </xf>
    <xf numFmtId="0" fontId="11" fillId="4" borderId="94" xfId="28" applyFont="1" applyFill="1" applyBorder="1" applyAlignment="1">
      <alignment horizontal="right" vertical="center" wrapText="1"/>
    </xf>
    <xf numFmtId="0" fontId="11" fillId="4" borderId="95" xfId="28" applyFont="1" applyFill="1" applyBorder="1" applyAlignment="1">
      <alignment horizontal="right" vertical="center" wrapText="1"/>
    </xf>
    <xf numFmtId="0" fontId="9" fillId="2" borderId="22" xfId="28" applyFont="1" applyFill="1" applyBorder="1" applyAlignment="1">
      <alignment horizontal="center" vertical="center" wrapText="1"/>
    </xf>
    <xf numFmtId="0" fontId="9" fillId="2" borderId="18" xfId="28" applyFont="1" applyFill="1" applyBorder="1" applyAlignment="1">
      <alignment horizontal="center" vertical="center" wrapText="1"/>
    </xf>
    <xf numFmtId="0" fontId="9" fillId="2" borderId="20" xfId="28" applyFont="1" applyFill="1" applyBorder="1" applyAlignment="1">
      <alignment horizontal="center" vertical="center" wrapText="1"/>
    </xf>
    <xf numFmtId="0" fontId="15" fillId="2" borderId="169" xfId="28" applyFont="1" applyFill="1" applyBorder="1" applyAlignment="1">
      <alignment horizontal="right" vertical="center" wrapText="1" indent="1"/>
    </xf>
    <xf numFmtId="0" fontId="15" fillId="2" borderId="170" xfId="28" applyFont="1" applyFill="1" applyBorder="1" applyAlignment="1">
      <alignment horizontal="right" vertical="center" wrapText="1" indent="1"/>
    </xf>
    <xf numFmtId="49" fontId="8" fillId="0" borderId="0" xfId="0" applyNumberFormat="1" applyFont="1" applyBorder="1" applyAlignment="1">
      <alignment vertical="center"/>
    </xf>
    <xf numFmtId="49" fontId="27" fillId="0" borderId="0" xfId="0" applyNumberFormat="1" applyFont="1" applyAlignment="1">
      <alignment horizontal="right" vertical="center"/>
    </xf>
    <xf numFmtId="49" fontId="8" fillId="6" borderId="11" xfId="0" applyNumberFormat="1" applyFont="1" applyFill="1" applyBorder="1" applyAlignment="1">
      <alignment horizontal="right" vertical="center" wrapText="1" indent="1"/>
    </xf>
    <xf numFmtId="49" fontId="8" fillId="2" borderId="11" xfId="0" applyNumberFormat="1" applyFont="1" applyFill="1" applyBorder="1" applyAlignment="1">
      <alignment horizontal="right" vertical="center" wrapText="1" indent="1"/>
    </xf>
    <xf numFmtId="49" fontId="8" fillId="6" borderId="41" xfId="0" applyNumberFormat="1" applyFont="1" applyFill="1" applyBorder="1" applyAlignment="1">
      <alignment horizontal="right" vertical="center" wrapText="1" indent="1"/>
    </xf>
    <xf numFmtId="49" fontId="8" fillId="2" borderId="42"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43" xfId="0" applyNumberFormat="1" applyFont="1" applyFill="1" applyBorder="1" applyAlignment="1">
      <alignment horizontal="center" vertical="center"/>
    </xf>
    <xf numFmtId="165" fontId="4" fillId="6" borderId="11" xfId="0" applyNumberFormat="1" applyFont="1" applyFill="1" applyBorder="1" applyAlignment="1">
      <alignment horizontal="left" vertical="center" wrapText="1" indent="1"/>
    </xf>
    <xf numFmtId="165" fontId="4" fillId="2" borderId="11" xfId="0" applyNumberFormat="1" applyFont="1" applyFill="1" applyBorder="1" applyAlignment="1">
      <alignment horizontal="left" vertical="center" wrapText="1" indent="1"/>
    </xf>
    <xf numFmtId="165" fontId="4" fillId="6" borderId="41" xfId="0" applyNumberFormat="1" applyFont="1" applyFill="1" applyBorder="1" applyAlignment="1">
      <alignment horizontal="left" vertical="center" wrapText="1" indent="1"/>
    </xf>
    <xf numFmtId="165" fontId="9" fillId="2" borderId="42" xfId="0" applyNumberFormat="1" applyFont="1" applyFill="1" applyBorder="1" applyAlignment="1">
      <alignment horizontal="center" vertical="center"/>
    </xf>
    <xf numFmtId="165" fontId="9" fillId="2" borderId="11" xfId="0" applyNumberFormat="1" applyFont="1" applyFill="1" applyBorder="1" applyAlignment="1">
      <alignment horizontal="center" vertical="center"/>
    </xf>
    <xf numFmtId="165" fontId="9" fillId="2" borderId="43" xfId="0" applyNumberFormat="1" applyFont="1" applyFill="1" applyBorder="1" applyAlignment="1">
      <alignment horizontal="center" vertical="center"/>
    </xf>
    <xf numFmtId="49" fontId="9" fillId="2" borderId="32" xfId="0" applyNumberFormat="1" applyFont="1" applyFill="1" applyBorder="1" applyAlignment="1">
      <alignment horizontal="center" vertical="center"/>
    </xf>
    <xf numFmtId="49" fontId="9" fillId="2" borderId="10"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5" fillId="0" borderId="0" xfId="0" applyNumberFormat="1" applyFont="1" applyAlignment="1">
      <alignment horizontal="right" vertical="center"/>
    </xf>
    <xf numFmtId="0" fontId="9" fillId="2" borderId="3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4" xfId="0" applyFont="1" applyFill="1" applyBorder="1" applyAlignment="1">
      <alignment horizontal="center" vertical="center"/>
    </xf>
    <xf numFmtId="165" fontId="4" fillId="6" borderId="40" xfId="0" applyNumberFormat="1" applyFont="1" applyFill="1" applyBorder="1" applyAlignment="1">
      <alignment horizontal="left" vertical="center" wrapText="1" indent="1"/>
    </xf>
    <xf numFmtId="49" fontId="8" fillId="2" borderId="23" xfId="0" applyNumberFormat="1" applyFont="1" applyFill="1" applyBorder="1" applyAlignment="1">
      <alignment horizontal="center" vertical="center"/>
    </xf>
    <xf numFmtId="49" fontId="8" fillId="2" borderId="19" xfId="0" applyNumberFormat="1" applyFont="1" applyFill="1" applyBorder="1" applyAlignment="1">
      <alignment horizontal="center" vertical="center"/>
    </xf>
    <xf numFmtId="49" fontId="8" fillId="6" borderId="40" xfId="0" applyNumberFormat="1" applyFont="1" applyFill="1" applyBorder="1" applyAlignment="1">
      <alignment horizontal="right" vertical="center" wrapText="1" indent="1"/>
    </xf>
    <xf numFmtId="0" fontId="12" fillId="4" borderId="164" xfId="28" applyFont="1" applyFill="1" applyBorder="1" applyAlignment="1">
      <alignment vertical="center" wrapText="1"/>
    </xf>
    <xf numFmtId="0" fontId="12" fillId="4" borderId="165" xfId="28" applyFont="1" applyFill="1" applyBorder="1" applyAlignment="1">
      <alignment vertical="center" wrapText="1"/>
    </xf>
    <xf numFmtId="0" fontId="15" fillId="2" borderId="157" xfId="28" applyFont="1" applyFill="1" applyBorder="1" applyAlignment="1">
      <alignment horizontal="right" vertical="center" wrapText="1" indent="1"/>
    </xf>
    <xf numFmtId="0" fontId="15" fillId="2" borderId="158" xfId="28" applyFont="1" applyFill="1" applyBorder="1" applyAlignment="1">
      <alignment horizontal="right" vertical="center" wrapText="1" indent="1"/>
    </xf>
    <xf numFmtId="0" fontId="15" fillId="2" borderId="174" xfId="28" applyFont="1" applyFill="1" applyBorder="1" applyAlignment="1">
      <alignment horizontal="right" vertical="center" wrapText="1" indent="1"/>
    </xf>
    <xf numFmtId="49" fontId="4" fillId="2" borderId="171" xfId="0" applyNumberFormat="1" applyFont="1" applyFill="1" applyBorder="1" applyAlignment="1">
      <alignment horizontal="center" vertical="top" wrapText="1"/>
    </xf>
    <xf numFmtId="0" fontId="15" fillId="2" borderId="114" xfId="28" applyFont="1" applyFill="1" applyBorder="1" applyAlignment="1">
      <alignment horizontal="right" vertical="center" wrapText="1" indent="1"/>
    </xf>
    <xf numFmtId="0" fontId="15" fillId="2" borderId="115" xfId="28" applyFont="1" applyFill="1" applyBorder="1" applyAlignment="1">
      <alignment horizontal="right" vertical="center" wrapText="1" indent="1"/>
    </xf>
    <xf numFmtId="0" fontId="15" fillId="6" borderId="114" xfId="28" applyFont="1" applyFill="1" applyBorder="1" applyAlignment="1">
      <alignment horizontal="right" vertical="center" wrapText="1" indent="1"/>
    </xf>
    <xf numFmtId="0" fontId="15" fillId="6" borderId="115" xfId="28" applyFont="1" applyFill="1" applyBorder="1" applyAlignment="1">
      <alignment horizontal="right" vertical="center" wrapText="1" indent="1"/>
    </xf>
    <xf numFmtId="0" fontId="12" fillId="2" borderId="114" xfId="28" applyFont="1" applyFill="1" applyBorder="1" applyAlignment="1">
      <alignment vertical="center" wrapText="1"/>
    </xf>
    <xf numFmtId="0" fontId="12" fillId="2" borderId="115" xfId="28" applyFont="1" applyFill="1" applyBorder="1" applyAlignment="1">
      <alignment vertical="center" wrapText="1"/>
    </xf>
    <xf numFmtId="0" fontId="15" fillId="2" borderId="119" xfId="28" applyFont="1" applyFill="1" applyBorder="1" applyAlignment="1">
      <alignment horizontal="right" vertical="center" wrapText="1" indent="1"/>
    </xf>
    <xf numFmtId="0" fontId="15" fillId="2" borderId="120" xfId="28" applyFont="1" applyFill="1" applyBorder="1" applyAlignment="1">
      <alignment horizontal="right" vertical="center" wrapText="1" indent="1"/>
    </xf>
    <xf numFmtId="0" fontId="12" fillId="4" borderId="104" xfId="28" applyFont="1" applyFill="1" applyBorder="1" applyAlignment="1">
      <alignment vertical="center" wrapText="1"/>
    </xf>
    <xf numFmtId="0" fontId="12" fillId="4" borderId="105" xfId="28" applyFont="1" applyFill="1" applyBorder="1" applyAlignment="1">
      <alignment vertical="center" wrapText="1"/>
    </xf>
    <xf numFmtId="49" fontId="8" fillId="2" borderId="142" xfId="0" applyNumberFormat="1" applyFont="1" applyFill="1" applyBorder="1" applyAlignment="1">
      <alignment horizontal="center" wrapText="1"/>
    </xf>
    <xf numFmtId="49" fontId="5" fillId="0" borderId="17" xfId="0" applyNumberFormat="1" applyFont="1" applyBorder="1" applyAlignment="1">
      <alignment horizontal="right" vertical="center"/>
    </xf>
    <xf numFmtId="0" fontId="8" fillId="2" borderId="142" xfId="28" applyFont="1" applyFill="1" applyBorder="1" applyAlignment="1">
      <alignment horizontal="center" vertical="center" wrapText="1"/>
    </xf>
    <xf numFmtId="0" fontId="8" fillId="2" borderId="10" xfId="28" applyFont="1" applyFill="1" applyBorder="1" applyAlignment="1">
      <alignment horizontal="center" vertical="center" wrapText="1"/>
    </xf>
    <xf numFmtId="0" fontId="8" fillId="2" borderId="171" xfId="28" applyFont="1" applyFill="1" applyBorder="1" applyAlignment="1">
      <alignment horizontal="center" vertical="center" wrapText="1"/>
    </xf>
    <xf numFmtId="0" fontId="19" fillId="2" borderId="142" xfId="28" applyFont="1" applyFill="1" applyBorder="1" applyAlignment="1">
      <alignment horizontal="center" vertical="center" wrapText="1"/>
    </xf>
    <xf numFmtId="0" fontId="19" fillId="2" borderId="171" xfId="28" applyFont="1" applyFill="1" applyBorder="1" applyAlignment="1">
      <alignment horizontal="center" vertical="center" wrapText="1"/>
    </xf>
    <xf numFmtId="49" fontId="9" fillId="2" borderId="171" xfId="0" applyNumberFormat="1" applyFont="1" applyFill="1" applyBorder="1" applyAlignment="1">
      <alignment horizontal="center" vertical="top" wrapText="1"/>
    </xf>
    <xf numFmtId="49" fontId="8" fillId="2" borderId="142" xfId="0" applyNumberFormat="1" applyFont="1" applyFill="1" applyBorder="1" applyAlignment="1">
      <alignment horizontal="center" vertical="center"/>
    </xf>
    <xf numFmtId="0" fontId="1" fillId="2" borderId="142" xfId="0" applyFont="1" applyFill="1" applyBorder="1"/>
    <xf numFmtId="0" fontId="1" fillId="2" borderId="171" xfId="0" applyFont="1" applyFill="1" applyBorder="1"/>
    <xf numFmtId="0" fontId="6" fillId="0" borderId="0" xfId="22" applyFont="1" applyAlignment="1">
      <alignment horizontal="center" vertical="center" wrapText="1" readingOrder="1"/>
    </xf>
    <xf numFmtId="49" fontId="10" fillId="2" borderId="5" xfId="22" applyNumberFormat="1" applyFont="1" applyFill="1" applyBorder="1" applyAlignment="1">
      <alignment horizontal="center" vertical="top" wrapText="1"/>
    </xf>
    <xf numFmtId="49" fontId="10" fillId="2" borderId="6" xfId="22" applyNumberFormat="1" applyFont="1" applyFill="1" applyBorder="1" applyAlignment="1">
      <alignment horizontal="center" vertical="top" wrapText="1"/>
    </xf>
    <xf numFmtId="49" fontId="4" fillId="2" borderId="7" xfId="22" applyNumberFormat="1" applyFont="1" applyFill="1" applyBorder="1" applyAlignment="1">
      <alignment horizontal="center" vertical="top" wrapText="1"/>
    </xf>
    <xf numFmtId="49" fontId="10" fillId="2" borderId="7" xfId="22" applyNumberFormat="1" applyFont="1" applyFill="1" applyBorder="1" applyAlignment="1">
      <alignment horizontal="center" vertical="top" wrapText="1"/>
    </xf>
    <xf numFmtId="43" fontId="10" fillId="2" borderId="4" xfId="1" applyFont="1" applyFill="1" applyBorder="1" applyAlignment="1">
      <alignment horizontal="center" vertical="top" wrapText="1"/>
    </xf>
    <xf numFmtId="43" fontId="10" fillId="2" borderId="7" xfId="1" applyFont="1" applyFill="1" applyBorder="1" applyAlignment="1">
      <alignment horizontal="center" vertical="top" wrapText="1"/>
    </xf>
    <xf numFmtId="166" fontId="10" fillId="2" borderId="4" xfId="22" applyNumberFormat="1" applyFont="1" applyFill="1" applyBorder="1" applyAlignment="1">
      <alignment horizontal="center" vertical="top" wrapText="1"/>
    </xf>
    <xf numFmtId="166" fontId="10" fillId="2" borderId="7" xfId="22" applyNumberFormat="1" applyFont="1" applyFill="1" applyBorder="1" applyAlignment="1">
      <alignment horizontal="center" vertical="top" wrapText="1"/>
    </xf>
    <xf numFmtId="49" fontId="9" fillId="2" borderId="7" xfId="22" applyNumberFormat="1" applyFont="1" applyFill="1" applyBorder="1" applyAlignment="1">
      <alignment horizontal="center" vertical="center"/>
    </xf>
    <xf numFmtId="43" fontId="8" fillId="2" borderId="1" xfId="1" applyFont="1" applyFill="1" applyBorder="1" applyAlignment="1">
      <alignment horizontal="center" wrapText="1"/>
    </xf>
    <xf numFmtId="43" fontId="8" fillId="2" borderId="4" xfId="1" applyFont="1" applyFill="1" applyBorder="1" applyAlignment="1">
      <alignment horizontal="center" wrapText="1"/>
    </xf>
    <xf numFmtId="166" fontId="8" fillId="2" borderId="1" xfId="22" applyNumberFormat="1" applyFont="1" applyFill="1" applyBorder="1" applyAlignment="1">
      <alignment horizontal="center" wrapText="1"/>
    </xf>
    <xf numFmtId="166" fontId="8" fillId="2" borderId="4" xfId="22" applyNumberFormat="1" applyFont="1" applyFill="1" applyBorder="1" applyAlignment="1">
      <alignment horizontal="center" wrapText="1"/>
    </xf>
    <xf numFmtId="49" fontId="8" fillId="2" borderId="5" xfId="22" applyNumberFormat="1" applyFont="1" applyFill="1" applyBorder="1" applyAlignment="1">
      <alignment horizontal="center" vertical="center"/>
    </xf>
    <xf numFmtId="49" fontId="8" fillId="2" borderId="17" xfId="22" applyNumberFormat="1" applyFont="1" applyFill="1" applyBorder="1" applyAlignment="1">
      <alignment horizontal="center" vertical="center"/>
    </xf>
    <xf numFmtId="0" fontId="12" fillId="2" borderId="119" xfId="28" applyFont="1" applyFill="1" applyBorder="1" applyAlignment="1">
      <alignment vertical="center" wrapText="1"/>
    </xf>
    <xf numFmtId="0" fontId="12" fillId="2" borderId="120" xfId="28" applyFont="1" applyFill="1" applyBorder="1" applyAlignment="1">
      <alignment vertical="center" wrapText="1"/>
    </xf>
    <xf numFmtId="0" fontId="16" fillId="4" borderId="164" xfId="28" applyFont="1" applyFill="1" applyBorder="1" applyAlignment="1">
      <alignment horizontal="right" vertical="center" wrapText="1"/>
    </xf>
    <xf numFmtId="0" fontId="16" fillId="4" borderId="165" xfId="28" applyFont="1" applyFill="1" applyBorder="1" applyAlignment="1">
      <alignment horizontal="right" vertical="center" wrapText="1"/>
    </xf>
  </cellXfs>
  <cellStyles count="63">
    <cellStyle name="Comma" xfId="1" builtinId="3"/>
    <cellStyle name="Comma 2" xfId="11" xr:uid="{00000000-0005-0000-0000-000001000000}"/>
    <cellStyle name="Comma 2 2" xfId="10" xr:uid="{00000000-0005-0000-0000-000002000000}"/>
    <cellStyle name="Comma 3" xfId="13" xr:uid="{00000000-0005-0000-0000-000003000000}"/>
    <cellStyle name="Comma 4" xfId="14" xr:uid="{00000000-0005-0000-0000-000004000000}"/>
    <cellStyle name="Comma 5" xfId="61" xr:uid="{00000000-0005-0000-0000-000005000000}"/>
    <cellStyle name="H1" xfId="4" xr:uid="{00000000-0005-0000-0000-000006000000}"/>
    <cellStyle name="H2" xfId="15" xr:uid="{00000000-0005-0000-0000-000007000000}"/>
    <cellStyle name="had" xfId="8" xr:uid="{00000000-0005-0000-0000-000008000000}"/>
    <cellStyle name="had0" xfId="2" xr:uid="{00000000-0005-0000-0000-000009000000}"/>
    <cellStyle name="Had1" xfId="6" xr:uid="{00000000-0005-0000-0000-00000A000000}"/>
    <cellStyle name="Had2" xfId="3" xr:uid="{00000000-0005-0000-0000-00000B000000}"/>
    <cellStyle name="Had3" xfId="16" xr:uid="{00000000-0005-0000-0000-00000C000000}"/>
    <cellStyle name="Hyperlink 2" xfId="17" xr:uid="{00000000-0005-0000-0000-00000D000000}"/>
    <cellStyle name="Hyperlink 2 2" xfId="18" xr:uid="{00000000-0005-0000-0000-00000E000000}"/>
    <cellStyle name="inxa" xfId="7" xr:uid="{00000000-0005-0000-0000-00000F000000}"/>
    <cellStyle name="inxe" xfId="19" xr:uid="{00000000-0005-0000-0000-000010000000}"/>
    <cellStyle name="Normal" xfId="0" builtinId="0"/>
    <cellStyle name="Normal 10" xfId="20" xr:uid="{00000000-0005-0000-0000-000012000000}"/>
    <cellStyle name="Normal 10 2" xfId="21" xr:uid="{00000000-0005-0000-0000-000013000000}"/>
    <cellStyle name="Normal 11" xfId="22" xr:uid="{00000000-0005-0000-0000-000014000000}"/>
    <cellStyle name="Normal 11 2" xfId="62" xr:uid="{00000000-0005-0000-0000-000015000000}"/>
    <cellStyle name="Normal 12" xfId="23" xr:uid="{00000000-0005-0000-0000-000016000000}"/>
    <cellStyle name="Normal 12 2" xfId="24" xr:uid="{00000000-0005-0000-0000-000017000000}"/>
    <cellStyle name="Normal 12 2 2" xfId="25" xr:uid="{00000000-0005-0000-0000-000018000000}"/>
    <cellStyle name="Normal 12 3" xfId="9" xr:uid="{00000000-0005-0000-0000-000019000000}"/>
    <cellStyle name="Normal 13" xfId="26" xr:uid="{00000000-0005-0000-0000-00001A000000}"/>
    <cellStyle name="Normal 14" xfId="27" xr:uid="{00000000-0005-0000-0000-00001B000000}"/>
    <cellStyle name="Normal 15" xfId="59" xr:uid="{00000000-0005-0000-0000-00001C000000}"/>
    <cellStyle name="Normal 16" xfId="60" xr:uid="{00000000-0005-0000-0000-00001D000000}"/>
    <cellStyle name="Normal 2" xfId="28" xr:uid="{00000000-0005-0000-0000-00001E000000}"/>
    <cellStyle name="Normal 2 2" xfId="29" xr:uid="{00000000-0005-0000-0000-00001F000000}"/>
    <cellStyle name="Normal 2 2 2" xfId="30" xr:uid="{00000000-0005-0000-0000-000020000000}"/>
    <cellStyle name="Normal 2 3" xfId="31" xr:uid="{00000000-0005-0000-0000-000021000000}"/>
    <cellStyle name="Normal 2 3 2" xfId="32" xr:uid="{00000000-0005-0000-0000-000022000000}"/>
    <cellStyle name="Normal 2 4" xfId="33" xr:uid="{00000000-0005-0000-0000-000023000000}"/>
    <cellStyle name="Normal 2 5" xfId="58" xr:uid="{00000000-0005-0000-0000-000024000000}"/>
    <cellStyle name="Normal 2_نشره التجاره الداخليه 21" xfId="34" xr:uid="{00000000-0005-0000-0000-000025000000}"/>
    <cellStyle name="Normal 3" xfId="35" xr:uid="{00000000-0005-0000-0000-000026000000}"/>
    <cellStyle name="Normal 3 2" xfId="36" xr:uid="{00000000-0005-0000-0000-000027000000}"/>
    <cellStyle name="Normal 4" xfId="37" xr:uid="{00000000-0005-0000-0000-000028000000}"/>
    <cellStyle name="Normal 4 2" xfId="38" xr:uid="{00000000-0005-0000-0000-000029000000}"/>
    <cellStyle name="Normal 5" xfId="39" xr:uid="{00000000-0005-0000-0000-00002A000000}"/>
    <cellStyle name="Normal 5 2" xfId="40" xr:uid="{00000000-0005-0000-0000-00002B000000}"/>
    <cellStyle name="Normal 6" xfId="41" xr:uid="{00000000-0005-0000-0000-00002C000000}"/>
    <cellStyle name="Normal 6 2" xfId="42" xr:uid="{00000000-0005-0000-0000-00002D000000}"/>
    <cellStyle name="Normal 7" xfId="43" xr:uid="{00000000-0005-0000-0000-00002E000000}"/>
    <cellStyle name="Normal 7 2" xfId="5" xr:uid="{00000000-0005-0000-0000-00002F000000}"/>
    <cellStyle name="Normal 8" xfId="44" xr:uid="{00000000-0005-0000-0000-000030000000}"/>
    <cellStyle name="Normal 8 2" xfId="45" xr:uid="{00000000-0005-0000-0000-000031000000}"/>
    <cellStyle name="Normal 9" xfId="46" xr:uid="{00000000-0005-0000-0000-000032000000}"/>
    <cellStyle name="Normal 9 2" xfId="47" xr:uid="{00000000-0005-0000-0000-000033000000}"/>
    <cellStyle name="NotA" xfId="48" xr:uid="{00000000-0005-0000-0000-000034000000}"/>
    <cellStyle name="Note 2" xfId="12" xr:uid="{00000000-0005-0000-0000-000035000000}"/>
    <cellStyle name="T1" xfId="49" xr:uid="{00000000-0005-0000-0000-000036000000}"/>
    <cellStyle name="T2" xfId="50" xr:uid="{00000000-0005-0000-0000-000037000000}"/>
    <cellStyle name="Total 2" xfId="51" xr:uid="{00000000-0005-0000-0000-000038000000}"/>
    <cellStyle name="Total1" xfId="52" xr:uid="{00000000-0005-0000-0000-000039000000}"/>
    <cellStyle name="TXT1" xfId="53" xr:uid="{00000000-0005-0000-0000-00003A000000}"/>
    <cellStyle name="TXT2" xfId="54" xr:uid="{00000000-0005-0000-0000-00003B000000}"/>
    <cellStyle name="TXT3" xfId="55" xr:uid="{00000000-0005-0000-0000-00003C000000}"/>
    <cellStyle name="TXT4" xfId="56" xr:uid="{00000000-0005-0000-0000-00003D000000}"/>
    <cellStyle name="TXT5" xfId="57" xr:uid="{00000000-0005-0000-0000-00003E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4" Type="http://schemas.openxmlformats.org/officeDocument/2006/relationships/image" Target="../media/image7.png"/></Relationships>
</file>

<file path=xl/drawings/_rels/drawing1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hyperlink" Target="#Indx!A1"/><Relationship Id="rId1" Type="http://schemas.openxmlformats.org/officeDocument/2006/relationships/image" Target="../media/image2.png"/><Relationship Id="rId4"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5.png"/></Relationships>
</file>

<file path=xl/drawings/_rels/drawing2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6.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2.png"/><Relationship Id="rId1" Type="http://schemas.openxmlformats.org/officeDocument/2006/relationships/image" Target="../media/image16.png"/><Relationship Id="rId4" Type="http://schemas.openxmlformats.org/officeDocument/2006/relationships/image" Target="../media/image1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8.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2.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864024</xdr:colOff>
      <xdr:row>35</xdr:row>
      <xdr:rowOff>152400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9855624" cy="6946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130175</xdr:colOff>
      <xdr:row>0</xdr:row>
      <xdr:rowOff>0</xdr:rowOff>
    </xdr:from>
    <xdr:to>
      <xdr:col>4</xdr:col>
      <xdr:colOff>9525</xdr:colOff>
      <xdr:row>0</xdr:row>
      <xdr:rowOff>180975</xdr:rowOff>
    </xdr:to>
    <xdr:pic>
      <xdr:nvPicPr>
        <xdr:cNvPr id="109008" name="Picture 8" descr="logo">
          <a:extLst>
            <a:ext uri="{FF2B5EF4-FFF2-40B4-BE49-F238E27FC236}">
              <a16:creationId xmlns:a16="http://schemas.microsoft.com/office/drawing/2014/main" id="{00000000-0008-0000-0900-0000D0A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6424930" y="395541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38100</xdr:rowOff>
    </xdr:from>
    <xdr:to>
      <xdr:col>0</xdr:col>
      <xdr:colOff>5289550</xdr:colOff>
      <xdr:row>0</xdr:row>
      <xdr:rowOff>2838450</xdr:rowOff>
    </xdr:to>
    <xdr:pic>
      <xdr:nvPicPr>
        <xdr:cNvPr id="109009" name="Picture 1">
          <a:extLst>
            <a:ext uri="{FF2B5EF4-FFF2-40B4-BE49-F238E27FC236}">
              <a16:creationId xmlns:a16="http://schemas.microsoft.com/office/drawing/2014/main" id="{00000000-0008-0000-0900-0000D1A9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95250" y="3993515"/>
          <a:ext cx="5194300"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3253740</xdr:colOff>
      <xdr:row>0</xdr:row>
      <xdr:rowOff>0</xdr:rowOff>
    </xdr:from>
    <xdr:to>
      <xdr:col>9</xdr:col>
      <xdr:colOff>552360</xdr:colOff>
      <xdr:row>3</xdr:row>
      <xdr:rowOff>4140</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94720" y="0"/>
          <a:ext cx="720000" cy="71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1847850</xdr:colOff>
      <xdr:row>0</xdr:row>
      <xdr:rowOff>0</xdr:rowOff>
    </xdr:from>
    <xdr:to>
      <xdr:col>11</xdr:col>
      <xdr:colOff>1847850</xdr:colOff>
      <xdr:row>2</xdr:row>
      <xdr:rowOff>209550</xdr:rowOff>
    </xdr:to>
    <xdr:pic>
      <xdr:nvPicPr>
        <xdr:cNvPr id="2" name="Picture 8" descr="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2592050"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161925</xdr:rowOff>
    </xdr:to>
    <xdr:pic>
      <xdr:nvPicPr>
        <xdr:cNvPr id="3" name="Picture 8" descr="logo">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2592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209550</xdr:rowOff>
    </xdr:to>
    <xdr:pic>
      <xdr:nvPicPr>
        <xdr:cNvPr id="4" name="Picture 8" descr="logo">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2592050"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161925</xdr:rowOff>
    </xdr:to>
    <xdr:pic>
      <xdr:nvPicPr>
        <xdr:cNvPr id="5" name="Picture 8" descr="logo">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2592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3238500</xdr:colOff>
      <xdr:row>0</xdr:row>
      <xdr:rowOff>0</xdr:rowOff>
    </xdr:from>
    <xdr:to>
      <xdr:col>12</xdr:col>
      <xdr:colOff>552360</xdr:colOff>
      <xdr:row>3</xdr:row>
      <xdr:rowOff>4140</xdr:rowOff>
    </xdr:to>
    <xdr:pic>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16000" y="0"/>
          <a:ext cx="720000" cy="712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642620</xdr:colOff>
      <xdr:row>0</xdr:row>
      <xdr:rowOff>28575</xdr:rowOff>
    </xdr:from>
    <xdr:to>
      <xdr:col>10</xdr:col>
      <xdr:colOff>212</xdr:colOff>
      <xdr:row>3</xdr:row>
      <xdr:rowOff>1059</xdr:rowOff>
    </xdr:to>
    <xdr:pic>
      <xdr:nvPicPr>
        <xdr:cNvPr id="2" name="Picture 8" descr="logo">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234170" y="28575"/>
          <a:ext cx="1058"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642620</xdr:colOff>
      <xdr:row>0</xdr:row>
      <xdr:rowOff>28575</xdr:rowOff>
    </xdr:from>
    <xdr:to>
      <xdr:col>10</xdr:col>
      <xdr:colOff>212</xdr:colOff>
      <xdr:row>2</xdr:row>
      <xdr:rowOff>216959</xdr:rowOff>
    </xdr:to>
    <xdr:pic>
      <xdr:nvPicPr>
        <xdr:cNvPr id="3" name="Picture 8" descr="logo">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9234170" y="28575"/>
          <a:ext cx="1058"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16934</xdr:rowOff>
    </xdr:from>
    <xdr:to>
      <xdr:col>1</xdr:col>
      <xdr:colOff>228933</xdr:colOff>
      <xdr:row>3</xdr:row>
      <xdr:rowOff>17267</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6934"/>
          <a:ext cx="720000" cy="720000"/>
        </a:xfrm>
        <a:prstGeom prst="rect">
          <a:avLst/>
        </a:prstGeom>
      </xdr:spPr>
    </xdr:pic>
    <xdr:clientData/>
  </xdr:twoCellAnchor>
  <xdr:twoCellAnchor editAs="oneCell">
    <xdr:from>
      <xdr:col>12</xdr:col>
      <xdr:colOff>3141133</xdr:colOff>
      <xdr:row>0</xdr:row>
      <xdr:rowOff>0</xdr:rowOff>
    </xdr:from>
    <xdr:to>
      <xdr:col>13</xdr:col>
      <xdr:colOff>440600</xdr:colOff>
      <xdr:row>3</xdr:row>
      <xdr:rowOff>542</xdr:rowOff>
    </xdr:to>
    <xdr:pic>
      <xdr:nvPicPr>
        <xdr:cNvPr id="7" name="Picture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487400" y="0"/>
          <a:ext cx="720000" cy="71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744855</xdr:colOff>
      <xdr:row>0</xdr:row>
      <xdr:rowOff>0</xdr:rowOff>
    </xdr:from>
    <xdr:to>
      <xdr:col>15</xdr:col>
      <xdr:colOff>0</xdr:colOff>
      <xdr:row>2</xdr:row>
      <xdr:rowOff>95250</xdr:rowOff>
    </xdr:to>
    <xdr:pic>
      <xdr:nvPicPr>
        <xdr:cNvPr id="4" name="Picture 8" descr="logo">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194280" y="0"/>
          <a:ext cx="1714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95250</xdr:rowOff>
    </xdr:to>
    <xdr:pic>
      <xdr:nvPicPr>
        <xdr:cNvPr id="7" name="Picture 8" descr="logo">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7443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744855</xdr:colOff>
      <xdr:row>0</xdr:row>
      <xdr:rowOff>0</xdr:rowOff>
    </xdr:from>
    <xdr:to>
      <xdr:col>15</xdr:col>
      <xdr:colOff>0</xdr:colOff>
      <xdr:row>2</xdr:row>
      <xdr:rowOff>95250</xdr:rowOff>
    </xdr:to>
    <xdr:pic>
      <xdr:nvPicPr>
        <xdr:cNvPr id="10" name="Picture 8" descr="logo">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194280" y="0"/>
          <a:ext cx="1714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95250</xdr:rowOff>
    </xdr:to>
    <xdr:pic>
      <xdr:nvPicPr>
        <xdr:cNvPr id="13" name="Picture 8" descr="logo">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7443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3154680</xdr:colOff>
      <xdr:row>0</xdr:row>
      <xdr:rowOff>0</xdr:rowOff>
    </xdr:from>
    <xdr:to>
      <xdr:col>12</xdr:col>
      <xdr:colOff>468540</xdr:colOff>
      <xdr:row>2</xdr:row>
      <xdr:rowOff>209880</xdr:rowOff>
    </xdr:to>
    <xdr:pic>
      <xdr:nvPicPr>
        <xdr:cNvPr id="9" name="Picture 8">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64440" y="0"/>
          <a:ext cx="720000" cy="712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3169920</xdr:colOff>
      <xdr:row>0</xdr:row>
      <xdr:rowOff>7620</xdr:rowOff>
    </xdr:from>
    <xdr:to>
      <xdr:col>10</xdr:col>
      <xdr:colOff>468540</xdr:colOff>
      <xdr:row>3</xdr:row>
      <xdr:rowOff>27000</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2960" y="7620"/>
          <a:ext cx="720000" cy="712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744855</xdr:colOff>
      <xdr:row>15</xdr:row>
      <xdr:rowOff>0</xdr:rowOff>
    </xdr:from>
    <xdr:to>
      <xdr:col>4</xdr:col>
      <xdr:colOff>9525</xdr:colOff>
      <xdr:row>15</xdr:row>
      <xdr:rowOff>180975</xdr:rowOff>
    </xdr:to>
    <xdr:pic>
      <xdr:nvPicPr>
        <xdr:cNvPr id="98974" name="Picture 8" descr="logo">
          <a:extLst>
            <a:ext uri="{FF2B5EF4-FFF2-40B4-BE49-F238E27FC236}">
              <a16:creationId xmlns:a16="http://schemas.microsoft.com/office/drawing/2014/main" id="{00000000-0008-0000-0F00-00009E82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7524115" y="352933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15</xdr:row>
      <xdr:rowOff>38100</xdr:rowOff>
    </xdr:from>
    <xdr:to>
      <xdr:col>0</xdr:col>
      <xdr:colOff>5289550</xdr:colOff>
      <xdr:row>15</xdr:row>
      <xdr:rowOff>2790825</xdr:rowOff>
    </xdr:to>
    <xdr:pic>
      <xdr:nvPicPr>
        <xdr:cNvPr id="98975" name="Picture 1">
          <a:extLst>
            <a:ext uri="{FF2B5EF4-FFF2-40B4-BE49-F238E27FC236}">
              <a16:creationId xmlns:a16="http://schemas.microsoft.com/office/drawing/2014/main" id="{00000000-0008-0000-0F00-00009F82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7150" y="3567430"/>
          <a:ext cx="5232400"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3158066</xdr:colOff>
      <xdr:row>0</xdr:row>
      <xdr:rowOff>0</xdr:rowOff>
    </xdr:from>
    <xdr:to>
      <xdr:col>9</xdr:col>
      <xdr:colOff>457533</xdr:colOff>
      <xdr:row>3</xdr:row>
      <xdr:rowOff>542</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8866"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1847850</xdr:colOff>
      <xdr:row>0</xdr:row>
      <xdr:rowOff>0</xdr:rowOff>
    </xdr:from>
    <xdr:to>
      <xdr:col>11</xdr:col>
      <xdr:colOff>1847850</xdr:colOff>
      <xdr:row>3</xdr:row>
      <xdr:rowOff>76200</xdr:rowOff>
    </xdr:to>
    <xdr:pic>
      <xdr:nvPicPr>
        <xdr:cNvPr id="128394" name="Picture 8" descr="logo">
          <a:extLst>
            <a:ext uri="{FF2B5EF4-FFF2-40B4-BE49-F238E27FC236}">
              <a16:creationId xmlns:a16="http://schemas.microsoft.com/office/drawing/2014/main" id="{00000000-0008-0000-1100-00008AF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505565" y="0"/>
          <a:ext cx="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3</xdr:row>
      <xdr:rowOff>28575</xdr:rowOff>
    </xdr:to>
    <xdr:pic>
      <xdr:nvPicPr>
        <xdr:cNvPr id="128396" name="Picture 8" descr="logo">
          <a:extLst>
            <a:ext uri="{FF2B5EF4-FFF2-40B4-BE49-F238E27FC236}">
              <a16:creationId xmlns:a16="http://schemas.microsoft.com/office/drawing/2014/main" id="{00000000-0008-0000-1100-00008CF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505565" y="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2903220</xdr:colOff>
      <xdr:row>0</xdr:row>
      <xdr:rowOff>0</xdr:rowOff>
    </xdr:from>
    <xdr:to>
      <xdr:col>12</xdr:col>
      <xdr:colOff>468540</xdr:colOff>
      <xdr:row>3</xdr:row>
      <xdr:rowOff>118440</xdr:rowOff>
    </xdr:to>
    <xdr:pic>
      <xdr:nvPicPr>
        <xdr:cNvPr id="6" name="Picture 5">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50140" y="0"/>
          <a:ext cx="720000" cy="71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2038350</xdr:colOff>
      <xdr:row>0</xdr:row>
      <xdr:rowOff>0</xdr:rowOff>
    </xdr:from>
    <xdr:to>
      <xdr:col>12</xdr:col>
      <xdr:colOff>2038350</xdr:colOff>
      <xdr:row>2</xdr:row>
      <xdr:rowOff>152400</xdr:rowOff>
    </xdr:to>
    <xdr:pic>
      <xdr:nvPicPr>
        <xdr:cNvPr id="10" name="Picture 8" descr="logo">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2070080" y="0"/>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2339340</xdr:colOff>
      <xdr:row>0</xdr:row>
      <xdr:rowOff>0</xdr:rowOff>
    </xdr:from>
    <xdr:to>
      <xdr:col>13</xdr:col>
      <xdr:colOff>476160</xdr:colOff>
      <xdr:row>3</xdr:row>
      <xdr:rowOff>65100</xdr:rowOff>
    </xdr:to>
    <xdr:pic>
      <xdr:nvPicPr>
        <xdr:cNvPr id="5" name="Picture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97740" y="0"/>
          <a:ext cx="720000" cy="7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0</xdr:colOff>
      <xdr:row>1</xdr:row>
      <xdr:rowOff>123825</xdr:rowOff>
    </xdr:to>
    <xdr:pic>
      <xdr:nvPicPr>
        <xdr:cNvPr id="3" name="Picture 8"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740015" y="14192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719137</xdr:colOff>
      <xdr:row>1</xdr:row>
      <xdr:rowOff>35719</xdr:rowOff>
    </xdr:from>
    <xdr:to>
      <xdr:col>3</xdr:col>
      <xdr:colOff>719137</xdr:colOff>
      <xdr:row>1</xdr:row>
      <xdr:rowOff>702469</xdr:rowOff>
    </xdr:to>
    <xdr:pic>
      <xdr:nvPicPr>
        <xdr:cNvPr id="4" name="Picture 8" descr="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8458835" y="145478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431800</xdr:colOff>
      <xdr:row>1</xdr:row>
      <xdr:rowOff>1308100</xdr:rowOff>
    </xdr:from>
    <xdr:to>
      <xdr:col>2</xdr:col>
      <xdr:colOff>2082800</xdr:colOff>
      <xdr:row>3</xdr:row>
      <xdr:rowOff>38100</xdr:rowOff>
    </xdr:to>
    <xdr:pic>
      <xdr:nvPicPr>
        <xdr:cNvPr id="27" name="Picture 1">
          <a:hlinkClick xmlns:r="http://schemas.openxmlformats.org/officeDocument/2006/relationships" r:id="rId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09900" y="2730500"/>
          <a:ext cx="4229100" cy="267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1460500</xdr:colOff>
      <xdr:row>0</xdr:row>
      <xdr:rowOff>76200</xdr:rowOff>
    </xdr:from>
    <xdr:to>
      <xdr:col>2</xdr:col>
      <xdr:colOff>1042400</xdr:colOff>
      <xdr:row>1</xdr:row>
      <xdr:rowOff>155932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38600" y="76200"/>
          <a:ext cx="2160000" cy="150213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14</xdr:col>
      <xdr:colOff>744855</xdr:colOff>
      <xdr:row>0</xdr:row>
      <xdr:rowOff>0</xdr:rowOff>
    </xdr:from>
    <xdr:to>
      <xdr:col>15</xdr:col>
      <xdr:colOff>0</xdr:colOff>
      <xdr:row>2</xdr:row>
      <xdr:rowOff>200025</xdr:rowOff>
    </xdr:to>
    <xdr:pic>
      <xdr:nvPicPr>
        <xdr:cNvPr id="134491" name="Picture 8" descr="logo">
          <a:extLst>
            <a:ext uri="{FF2B5EF4-FFF2-40B4-BE49-F238E27FC236}">
              <a16:creationId xmlns:a16="http://schemas.microsoft.com/office/drawing/2014/main" id="{00000000-0008-0000-1300-00005B0D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899765" y="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200025</xdr:rowOff>
    </xdr:to>
    <xdr:pic>
      <xdr:nvPicPr>
        <xdr:cNvPr id="134494" name="Picture 8" descr="logo">
          <a:extLst>
            <a:ext uri="{FF2B5EF4-FFF2-40B4-BE49-F238E27FC236}">
              <a16:creationId xmlns:a16="http://schemas.microsoft.com/office/drawing/2014/main" id="{00000000-0008-0000-1300-00005E0D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2555220" y="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3131820</xdr:colOff>
      <xdr:row>0</xdr:row>
      <xdr:rowOff>0</xdr:rowOff>
    </xdr:from>
    <xdr:to>
      <xdr:col>12</xdr:col>
      <xdr:colOff>445680</xdr:colOff>
      <xdr:row>3</xdr:row>
      <xdr:rowOff>27000</xdr:rowOff>
    </xdr:to>
    <xdr:pic>
      <xdr:nvPicPr>
        <xdr:cNvPr id="6" name="Picture 5">
          <a:extLst>
            <a:ext uri="{FF2B5EF4-FFF2-40B4-BE49-F238E27FC236}">
              <a16:creationId xmlns:a16="http://schemas.microsoft.com/office/drawing/2014/main" id="{00000000-0008-0000-1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900" y="0"/>
          <a:ext cx="720000" cy="7128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18290</xdr:colOff>
      <xdr:row>4</xdr:row>
      <xdr:rowOff>189032</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cstate="print"/>
        <a:stretch>
          <a:fillRect/>
        </a:stretch>
      </xdr:blipFill>
      <xdr:spPr>
        <a:xfrm>
          <a:off x="0" y="447675"/>
          <a:ext cx="18290" cy="646232"/>
        </a:xfrm>
        <a:prstGeom prst="rect">
          <a:avLst/>
        </a:prstGeom>
      </xdr:spPr>
    </xdr:pic>
    <xdr:clientData/>
  </xdr:twoCellAnchor>
  <xdr:twoCellAnchor editAs="oneCell">
    <xdr:from>
      <xdr:col>9</xdr:col>
      <xdr:colOff>3916680</xdr:colOff>
      <xdr:row>0</xdr:row>
      <xdr:rowOff>0</xdr:rowOff>
    </xdr:from>
    <xdr:to>
      <xdr:col>9</xdr:col>
      <xdr:colOff>4634140</xdr:colOff>
      <xdr:row>3</xdr:row>
      <xdr:rowOff>27847</xdr:rowOff>
    </xdr:to>
    <xdr:pic>
      <xdr:nvPicPr>
        <xdr:cNvPr id="7" name="Picture 6">
          <a:extLst>
            <a:ext uri="{FF2B5EF4-FFF2-40B4-BE49-F238E27FC236}">
              <a16:creationId xmlns:a16="http://schemas.microsoft.com/office/drawing/2014/main" id="{00000000-0008-0000-1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00" y="0"/>
          <a:ext cx="717460" cy="72126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744855</xdr:colOff>
      <xdr:row>16</xdr:row>
      <xdr:rowOff>0</xdr:rowOff>
    </xdr:from>
    <xdr:to>
      <xdr:col>4</xdr:col>
      <xdr:colOff>9525</xdr:colOff>
      <xdr:row>16</xdr:row>
      <xdr:rowOff>180975</xdr:rowOff>
    </xdr:to>
    <xdr:pic>
      <xdr:nvPicPr>
        <xdr:cNvPr id="94185" name="Picture 8" descr="logo">
          <a:extLst>
            <a:ext uri="{FF2B5EF4-FFF2-40B4-BE49-F238E27FC236}">
              <a16:creationId xmlns:a16="http://schemas.microsoft.com/office/drawing/2014/main" id="{00000000-0008-0000-1500-0000E96F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7524115" y="304800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16</xdr:row>
      <xdr:rowOff>47625</xdr:rowOff>
    </xdr:from>
    <xdr:to>
      <xdr:col>0</xdr:col>
      <xdr:colOff>5289550</xdr:colOff>
      <xdr:row>16</xdr:row>
      <xdr:rowOff>2867025</xdr:rowOff>
    </xdr:to>
    <xdr:pic>
      <xdr:nvPicPr>
        <xdr:cNvPr id="94186" name="Picture 1">
          <a:extLst>
            <a:ext uri="{FF2B5EF4-FFF2-40B4-BE49-F238E27FC236}">
              <a16:creationId xmlns:a16="http://schemas.microsoft.com/office/drawing/2014/main" id="{00000000-0008-0000-1500-0000EA6F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85725" y="3095625"/>
          <a:ext cx="5203825"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3154680</xdr:colOff>
      <xdr:row>0</xdr:row>
      <xdr:rowOff>0</xdr:rowOff>
    </xdr:from>
    <xdr:to>
      <xdr:col>12</xdr:col>
      <xdr:colOff>468540</xdr:colOff>
      <xdr:row>3</xdr:row>
      <xdr:rowOff>11340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0" y="0"/>
          <a:ext cx="720000"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3550920</xdr:colOff>
      <xdr:row>0</xdr:row>
      <xdr:rowOff>0</xdr:rowOff>
    </xdr:from>
    <xdr:to>
      <xdr:col>9</xdr:col>
      <xdr:colOff>26580</xdr:colOff>
      <xdr:row>3</xdr:row>
      <xdr:rowOff>11340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34800" y="0"/>
          <a:ext cx="720000"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0</xdr:colOff>
      <xdr:row>0</xdr:row>
      <xdr:rowOff>28575</xdr:rowOff>
    </xdr:from>
    <xdr:to>
      <xdr:col>4</xdr:col>
      <xdr:colOff>0</xdr:colOff>
      <xdr:row>1</xdr:row>
      <xdr:rowOff>66675</xdr:rowOff>
    </xdr:to>
    <xdr:pic>
      <xdr:nvPicPr>
        <xdr:cNvPr id="102097" name="Picture 8" descr="logo">
          <a:extLst>
            <a:ext uri="{FF2B5EF4-FFF2-40B4-BE49-F238E27FC236}">
              <a16:creationId xmlns:a16="http://schemas.microsoft.com/office/drawing/2014/main" id="{00000000-0008-0000-1800-0000D18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45198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28575</xdr:rowOff>
    </xdr:from>
    <xdr:to>
      <xdr:col>4</xdr:col>
      <xdr:colOff>0</xdr:colOff>
      <xdr:row>1</xdr:row>
      <xdr:rowOff>66675</xdr:rowOff>
    </xdr:to>
    <xdr:pic>
      <xdr:nvPicPr>
        <xdr:cNvPr id="102098" name="Picture 8" descr="logo">
          <a:extLst>
            <a:ext uri="{FF2B5EF4-FFF2-40B4-BE49-F238E27FC236}">
              <a16:creationId xmlns:a16="http://schemas.microsoft.com/office/drawing/2014/main" id="{00000000-0008-0000-1800-0000D28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45198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1508760</xdr:colOff>
      <xdr:row>0</xdr:row>
      <xdr:rowOff>0</xdr:rowOff>
    </xdr:from>
    <xdr:to>
      <xdr:col>5</xdr:col>
      <xdr:colOff>2228760</xdr:colOff>
      <xdr:row>1</xdr:row>
      <xdr:rowOff>148500</xdr:rowOff>
    </xdr:to>
    <xdr:pic>
      <xdr:nvPicPr>
        <xdr:cNvPr id="5" name="Picture 4">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75120" y="0"/>
          <a:ext cx="72000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652145</xdr:colOff>
      <xdr:row>0</xdr:row>
      <xdr:rowOff>28575</xdr:rowOff>
    </xdr:from>
    <xdr:to>
      <xdr:col>10</xdr:col>
      <xdr:colOff>0</xdr:colOff>
      <xdr:row>2</xdr:row>
      <xdr:rowOff>171450</xdr:rowOff>
    </xdr:to>
    <xdr:pic>
      <xdr:nvPicPr>
        <xdr:cNvPr id="136425" name="Picture 8" descr="logo">
          <a:extLst>
            <a:ext uri="{FF2B5EF4-FFF2-40B4-BE49-F238E27FC236}">
              <a16:creationId xmlns:a16="http://schemas.microsoft.com/office/drawing/2014/main" id="{00000000-0008-0000-1900-0000E914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566275" y="28575"/>
          <a:ext cx="0"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142875</xdr:rowOff>
    </xdr:to>
    <xdr:pic>
      <xdr:nvPicPr>
        <xdr:cNvPr id="136426" name="Picture 8" descr="logo">
          <a:extLst>
            <a:ext uri="{FF2B5EF4-FFF2-40B4-BE49-F238E27FC236}">
              <a16:creationId xmlns:a16="http://schemas.microsoft.com/office/drawing/2014/main" id="{00000000-0008-0000-1900-0000EA14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2093575" y="0"/>
          <a:ext cx="0"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652145</xdr:colOff>
      <xdr:row>0</xdr:row>
      <xdr:rowOff>28575</xdr:rowOff>
    </xdr:from>
    <xdr:to>
      <xdr:col>10</xdr:col>
      <xdr:colOff>0</xdr:colOff>
      <xdr:row>2</xdr:row>
      <xdr:rowOff>123825</xdr:rowOff>
    </xdr:to>
    <xdr:pic>
      <xdr:nvPicPr>
        <xdr:cNvPr id="136427" name="Picture 8" descr="logo">
          <a:extLst>
            <a:ext uri="{FF2B5EF4-FFF2-40B4-BE49-F238E27FC236}">
              <a16:creationId xmlns:a16="http://schemas.microsoft.com/office/drawing/2014/main" id="{00000000-0008-0000-1900-0000EB14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9566275" y="28575"/>
          <a:ext cx="0"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123825</xdr:rowOff>
    </xdr:to>
    <xdr:pic>
      <xdr:nvPicPr>
        <xdr:cNvPr id="136428" name="Picture 8" descr="logo">
          <a:extLst>
            <a:ext uri="{FF2B5EF4-FFF2-40B4-BE49-F238E27FC236}">
              <a16:creationId xmlns:a16="http://schemas.microsoft.com/office/drawing/2014/main" id="{00000000-0008-0000-1900-0000EC14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2093575" y="0"/>
          <a:ext cx="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3299460</xdr:colOff>
      <xdr:row>0</xdr:row>
      <xdr:rowOff>22860</xdr:rowOff>
    </xdr:from>
    <xdr:to>
      <xdr:col>12</xdr:col>
      <xdr:colOff>445680</xdr:colOff>
      <xdr:row>3</xdr:row>
      <xdr:rowOff>34200</xdr:rowOff>
    </xdr:to>
    <xdr:pic>
      <xdr:nvPicPr>
        <xdr:cNvPr id="7" name="Picture 6">
          <a:extLst>
            <a:ext uri="{FF2B5EF4-FFF2-40B4-BE49-F238E27FC236}">
              <a16:creationId xmlns:a16="http://schemas.microsoft.com/office/drawing/2014/main" id="{00000000-0008-0000-19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571220" y="22860"/>
          <a:ext cx="720000"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12</xdr:col>
      <xdr:colOff>2910840</xdr:colOff>
      <xdr:row>0</xdr:row>
      <xdr:rowOff>0</xdr:rowOff>
    </xdr:from>
    <xdr:to>
      <xdr:col>13</xdr:col>
      <xdr:colOff>476160</xdr:colOff>
      <xdr:row>3</xdr:row>
      <xdr:rowOff>11340</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11200" y="0"/>
          <a:ext cx="720000"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14</xdr:col>
      <xdr:colOff>744855</xdr:colOff>
      <xdr:row>0</xdr:row>
      <xdr:rowOff>0</xdr:rowOff>
    </xdr:from>
    <xdr:to>
      <xdr:col>15</xdr:col>
      <xdr:colOff>0</xdr:colOff>
      <xdr:row>2</xdr:row>
      <xdr:rowOff>70485</xdr:rowOff>
    </xdr:to>
    <xdr:pic>
      <xdr:nvPicPr>
        <xdr:cNvPr id="147579" name="Picture 8" descr="logo">
          <a:extLst>
            <a:ext uri="{FF2B5EF4-FFF2-40B4-BE49-F238E27FC236}">
              <a16:creationId xmlns:a16="http://schemas.microsoft.com/office/drawing/2014/main" id="{00000000-0008-0000-1B00-00007B40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6884650" y="0"/>
          <a:ext cx="0" cy="603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70485</xdr:rowOff>
    </xdr:to>
    <xdr:pic>
      <xdr:nvPicPr>
        <xdr:cNvPr id="147582" name="Picture 8" descr="logo">
          <a:extLst>
            <a:ext uri="{FF2B5EF4-FFF2-40B4-BE49-F238E27FC236}">
              <a16:creationId xmlns:a16="http://schemas.microsoft.com/office/drawing/2014/main" id="{00000000-0008-0000-1B00-00007E4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4527530" y="0"/>
          <a:ext cx="0" cy="603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2659380</xdr:colOff>
      <xdr:row>0</xdr:row>
      <xdr:rowOff>38100</xdr:rowOff>
    </xdr:from>
    <xdr:to>
      <xdr:col>11</xdr:col>
      <xdr:colOff>3379380</xdr:colOff>
      <xdr:row>3</xdr:row>
      <xdr:rowOff>26580</xdr:rowOff>
    </xdr:to>
    <xdr:pic>
      <xdr:nvPicPr>
        <xdr:cNvPr id="5" name="Picture 4">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045440" y="38100"/>
          <a:ext cx="720000"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9</xdr:col>
      <xdr:colOff>4046220</xdr:colOff>
      <xdr:row>0</xdr:row>
      <xdr:rowOff>0</xdr:rowOff>
    </xdr:from>
    <xdr:to>
      <xdr:col>10</xdr:col>
      <xdr:colOff>521880</xdr:colOff>
      <xdr:row>3</xdr:row>
      <xdr:rowOff>26580</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16100" y="0"/>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139700</xdr:colOff>
      <xdr:row>0</xdr:row>
      <xdr:rowOff>9525</xdr:rowOff>
    </xdr:from>
    <xdr:to>
      <xdr:col>8</xdr:col>
      <xdr:colOff>9525</xdr:colOff>
      <xdr:row>0</xdr:row>
      <xdr:rowOff>190500</xdr:rowOff>
    </xdr:to>
    <xdr:pic>
      <xdr:nvPicPr>
        <xdr:cNvPr id="2" name="Picture 8"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82840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3017520</xdr:colOff>
      <xdr:row>0</xdr:row>
      <xdr:rowOff>7620</xdr:rowOff>
    </xdr:from>
    <xdr:to>
      <xdr:col>3</xdr:col>
      <xdr:colOff>293280</xdr:colOff>
      <xdr:row>1</xdr:row>
      <xdr:rowOff>95580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9060" y="7620"/>
          <a:ext cx="720000" cy="712800"/>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1457325</xdr:colOff>
          <xdr:row>1</xdr:row>
          <xdr:rowOff>57150</xdr:rowOff>
        </xdr:from>
        <xdr:to>
          <xdr:col>3</xdr:col>
          <xdr:colOff>2343150</xdr:colOff>
          <xdr:row>1</xdr:row>
          <xdr:rowOff>590550</xdr:rowOff>
        </xdr:to>
        <xdr:sp macro="" textlink="">
          <xdr:nvSpPr>
            <xdr:cNvPr id="44033" name="Object 1" hidden="1">
              <a:extLst>
                <a:ext uri="{63B3BB69-23CF-44E3-9099-C40C66FF867C}">
                  <a14:compatExt spid="_x0000_s44033"/>
                </a:ext>
                <a:ext uri="{FF2B5EF4-FFF2-40B4-BE49-F238E27FC236}">
                  <a16:creationId xmlns:a16="http://schemas.microsoft.com/office/drawing/2014/main" id="{00000000-0008-0000-0200-000001A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xdr:col>
      <xdr:colOff>3459480</xdr:colOff>
      <xdr:row>0</xdr:row>
      <xdr:rowOff>0</xdr:rowOff>
    </xdr:from>
    <xdr:to>
      <xdr:col>4</xdr:col>
      <xdr:colOff>331380</xdr:colOff>
      <xdr:row>2</xdr:row>
      <xdr:rowOff>65100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1600"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139700</xdr:colOff>
      <xdr:row>0</xdr:row>
      <xdr:rowOff>9525</xdr:rowOff>
    </xdr:from>
    <xdr:to>
      <xdr:col>8</xdr:col>
      <xdr:colOff>9525</xdr:colOff>
      <xdr:row>0</xdr:row>
      <xdr:rowOff>190500</xdr:rowOff>
    </xdr:to>
    <xdr:pic>
      <xdr:nvPicPr>
        <xdr:cNvPr id="2" name="Picture 8" descr="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6012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0</xdr:row>
      <xdr:rowOff>0</xdr:rowOff>
    </xdr:from>
    <xdr:to>
      <xdr:col>5</xdr:col>
      <xdr:colOff>3720</xdr:colOff>
      <xdr:row>0</xdr:row>
      <xdr:rowOff>712800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5820" y="0"/>
          <a:ext cx="720000" cy="71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139700</xdr:colOff>
      <xdr:row>0</xdr:row>
      <xdr:rowOff>9525</xdr:rowOff>
    </xdr:from>
    <xdr:to>
      <xdr:col>8</xdr:col>
      <xdr:colOff>9525</xdr:colOff>
      <xdr:row>0</xdr:row>
      <xdr:rowOff>190500</xdr:rowOff>
    </xdr:to>
    <xdr:pic>
      <xdr:nvPicPr>
        <xdr:cNvPr id="2" name="Picture 8" descr="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60056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449580</xdr:colOff>
      <xdr:row>0</xdr:row>
      <xdr:rowOff>0</xdr:rowOff>
    </xdr:from>
    <xdr:to>
      <xdr:col>4</xdr:col>
      <xdr:colOff>1169580</xdr:colOff>
      <xdr:row>1</xdr:row>
      <xdr:rowOff>87960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42960"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2" name="Picture 8" descr="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28778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426720</xdr:colOff>
      <xdr:row>0</xdr:row>
      <xdr:rowOff>22860</xdr:rowOff>
    </xdr:from>
    <xdr:to>
      <xdr:col>4</xdr:col>
      <xdr:colOff>1146720</xdr:colOff>
      <xdr:row>0</xdr:row>
      <xdr:rowOff>735660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28760" y="22860"/>
          <a:ext cx="720000" cy="71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130175</xdr:colOff>
      <xdr:row>1</xdr:row>
      <xdr:rowOff>0</xdr:rowOff>
    </xdr:from>
    <xdr:to>
      <xdr:col>7</xdr:col>
      <xdr:colOff>9525</xdr:colOff>
      <xdr:row>1</xdr:row>
      <xdr:rowOff>619125</xdr:rowOff>
    </xdr:to>
    <xdr:pic>
      <xdr:nvPicPr>
        <xdr:cNvPr id="105949" name="Picture 8" descr="logo">
          <a:extLst>
            <a:ext uri="{FF2B5EF4-FFF2-40B4-BE49-F238E27FC236}">
              <a16:creationId xmlns:a16="http://schemas.microsoft.com/office/drawing/2014/main" id="{00000000-0008-0000-0700-0000DD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6685280" y="2431415"/>
          <a:ext cx="95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1</xdr:row>
      <xdr:rowOff>66675</xdr:rowOff>
    </xdr:from>
    <xdr:to>
      <xdr:col>0</xdr:col>
      <xdr:colOff>5289550</xdr:colOff>
      <xdr:row>1</xdr:row>
      <xdr:rowOff>2847975</xdr:rowOff>
    </xdr:to>
    <xdr:pic>
      <xdr:nvPicPr>
        <xdr:cNvPr id="105950" name="Picture 1">
          <a:extLst>
            <a:ext uri="{FF2B5EF4-FFF2-40B4-BE49-F238E27FC236}">
              <a16:creationId xmlns:a16="http://schemas.microsoft.com/office/drawing/2014/main" id="{00000000-0008-0000-0700-0000DE9D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6675" y="2498090"/>
          <a:ext cx="5222875"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0</xdr:colOff>
      <xdr:row>0</xdr:row>
      <xdr:rowOff>9525</xdr:rowOff>
    </xdr:from>
    <xdr:to>
      <xdr:col>11</xdr:col>
      <xdr:colOff>9525</xdr:colOff>
      <xdr:row>1</xdr:row>
      <xdr:rowOff>173</xdr:rowOff>
    </xdr:to>
    <xdr:pic>
      <xdr:nvPicPr>
        <xdr:cNvPr id="2" name="Picture 8" descr="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0448925" y="9525"/>
          <a:ext cx="9525" cy="181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2575560</xdr:colOff>
      <xdr:row>0</xdr:row>
      <xdr:rowOff>0</xdr:rowOff>
    </xdr:from>
    <xdr:to>
      <xdr:col>10</xdr:col>
      <xdr:colOff>453300</xdr:colOff>
      <xdr:row>3</xdr:row>
      <xdr:rowOff>95580</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94520" y="0"/>
          <a:ext cx="72000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5"/>
  <sheetViews>
    <sheetView view="pageBreakPreview" zoomScale="60" zoomScaleNormal="100" workbookViewId="0"/>
  </sheetViews>
  <sheetFormatPr defaultColWidth="9" defaultRowHeight="15"/>
  <cols>
    <col min="13" max="13" width="10.77734375" customWidth="1"/>
  </cols>
  <sheetData>
    <row r="35" ht="24.75" customHeight="1"/>
  </sheetData>
  <printOptions horizontalCentered="1" verticalCentered="1"/>
  <pageMargins left="0" right="0" top="0" bottom="0" header="0.31458333333333299" footer="0.31458333333333299"/>
  <pageSetup paperSize="9" orientation="landscape" r:id="rId1"/>
  <rowBreaks count="1" manualBreakCount="1">
    <brk id="36"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4506668294322"/>
  </sheetPr>
  <dimension ref="A1:N59"/>
  <sheetViews>
    <sheetView view="pageBreakPreview" zoomScaleNormal="100" zoomScaleSheetLayoutView="100" workbookViewId="0">
      <selection activeCell="D1" sqref="D1"/>
    </sheetView>
  </sheetViews>
  <sheetFormatPr defaultColWidth="8.88671875" defaultRowHeight="12.75"/>
  <cols>
    <col min="1" max="1" width="63.109375" style="1" customWidth="1"/>
    <col min="2" max="2" width="8.88671875" style="1"/>
    <col min="3" max="3" width="3.109375" style="129" customWidth="1"/>
    <col min="4" max="4" width="1.5546875" style="129" customWidth="1"/>
    <col min="5" max="5" width="3.109375" style="129" customWidth="1"/>
    <col min="6" max="11" width="1.5546875" style="129" customWidth="1"/>
    <col min="12" max="14" width="8.88671875" style="129"/>
    <col min="15" max="16384" width="8.88671875" style="1"/>
  </cols>
  <sheetData>
    <row r="1" spans="1:10" ht="229.5" customHeight="1">
      <c r="A1" s="2" t="s">
        <v>477</v>
      </c>
      <c r="B1" s="130"/>
      <c r="C1" s="131"/>
      <c r="D1" s="131"/>
      <c r="E1" s="131"/>
      <c r="F1" s="131"/>
      <c r="G1" s="131"/>
      <c r="H1" s="131"/>
      <c r="I1" s="131"/>
      <c r="J1" s="131"/>
    </row>
    <row r="2" spans="1:10">
      <c r="A2" s="133"/>
    </row>
    <row r="3" spans="1:10" ht="18">
      <c r="A3" s="132"/>
    </row>
    <row r="4" spans="1:10" ht="18">
      <c r="A4" s="134"/>
    </row>
    <row r="5" spans="1:10" ht="18">
      <c r="A5" s="132"/>
    </row>
    <row r="6" spans="1:10" ht="18">
      <c r="A6" s="132"/>
    </row>
    <row r="7" spans="1:10">
      <c r="A7" s="133"/>
    </row>
    <row r="8" spans="1:10" ht="18">
      <c r="A8" s="132"/>
    </row>
    <row r="9" spans="1:10" ht="18">
      <c r="A9" s="132"/>
    </row>
    <row r="11" spans="1:10" ht="18">
      <c r="A11" s="132"/>
    </row>
    <row r="12" spans="1:10" ht="24.75" customHeight="1"/>
    <row r="13" spans="1:10" ht="18.75" customHeight="1">
      <c r="A13" s="132"/>
    </row>
    <row r="14" spans="1:10">
      <c r="A14" s="133">
        <v>36</v>
      </c>
    </row>
    <row r="15" spans="1:10" ht="18">
      <c r="A15" s="132"/>
    </row>
    <row r="16" spans="1:10" ht="18">
      <c r="A16" s="132"/>
    </row>
    <row r="17" spans="1:1" ht="18">
      <c r="A17" s="132"/>
    </row>
    <row r="18" spans="1:1" ht="18">
      <c r="A18" s="132"/>
    </row>
    <row r="20" spans="1:1" ht="18">
      <c r="A20" s="132"/>
    </row>
    <row r="21" spans="1:1" ht="18">
      <c r="A21" s="132"/>
    </row>
    <row r="23" spans="1:1" ht="18">
      <c r="A23" s="132"/>
    </row>
    <row r="24" spans="1:1" ht="18">
      <c r="A24" s="132"/>
    </row>
    <row r="26" spans="1:1" ht="18">
      <c r="A26" s="132"/>
    </row>
    <row r="27" spans="1:1" ht="18">
      <c r="A27" s="132"/>
    </row>
    <row r="28" spans="1:1" ht="18">
      <c r="A28" s="132"/>
    </row>
    <row r="30" spans="1:1" ht="18">
      <c r="A30" s="132"/>
    </row>
    <row r="32" spans="1:1" ht="18">
      <c r="A32" s="132"/>
    </row>
    <row r="33" spans="1:1" ht="18">
      <c r="A33" s="132"/>
    </row>
    <row r="34" spans="1:1" ht="18">
      <c r="A34" s="132"/>
    </row>
    <row r="36" spans="1:1" ht="18">
      <c r="A36" s="132"/>
    </row>
    <row r="37" spans="1:1" ht="18">
      <c r="A37" s="132"/>
    </row>
    <row r="38" spans="1:1" ht="18">
      <c r="A38" s="132"/>
    </row>
    <row r="39" spans="1:1" ht="18">
      <c r="A39" s="132"/>
    </row>
    <row r="40" spans="1:1" ht="18">
      <c r="A40" s="132"/>
    </row>
    <row r="42" spans="1:1" ht="18">
      <c r="A42" s="132"/>
    </row>
    <row r="44" spans="1:1" ht="18">
      <c r="A44" s="132"/>
    </row>
    <row r="46" spans="1:1" ht="18">
      <c r="A46" s="132"/>
    </row>
    <row r="48" spans="1:1" ht="18">
      <c r="A48" s="132"/>
    </row>
    <row r="49" spans="1:14" ht="18">
      <c r="A49" s="132"/>
    </row>
    <row r="51" spans="1:14" ht="18">
      <c r="A51" s="132"/>
    </row>
    <row r="54" spans="1:14" ht="18">
      <c r="A54" s="132"/>
    </row>
    <row r="56" spans="1:14" ht="24" customHeight="1"/>
    <row r="58" spans="1:14">
      <c r="C58" s="131"/>
      <c r="D58" s="131"/>
      <c r="E58" s="131"/>
      <c r="F58" s="131"/>
      <c r="G58" s="131"/>
      <c r="H58" s="131"/>
      <c r="I58" s="131"/>
      <c r="J58" s="131"/>
      <c r="K58" s="131"/>
      <c r="L58" s="131"/>
      <c r="M58" s="131"/>
      <c r="N58" s="131"/>
    </row>
    <row r="59" spans="1:14">
      <c r="C59" s="131"/>
      <c r="D59" s="131"/>
      <c r="E59" s="131"/>
      <c r="F59" s="131"/>
      <c r="G59" s="131"/>
      <c r="H59" s="131"/>
      <c r="I59" s="131"/>
      <c r="J59" s="131"/>
      <c r="K59" s="131"/>
      <c r="L59" s="131"/>
      <c r="M59" s="131"/>
      <c r="N59" s="131"/>
    </row>
  </sheetData>
  <printOptions horizontalCentered="1" verticalCentered="1"/>
  <pageMargins left="0.69930555555555596" right="0.69930555555555596" top="0.75" bottom="0.75" header="0.3" footer="0.3"/>
  <pageSetup paperSize="9" orientation="landscape" r:id="rId1"/>
  <rowBreaks count="1" manualBreakCount="1">
    <brk id="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J48"/>
  <sheetViews>
    <sheetView view="pageBreakPreview" zoomScaleNormal="100" zoomScaleSheetLayoutView="100" workbookViewId="0">
      <selection activeCell="F44" sqref="F44"/>
    </sheetView>
  </sheetViews>
  <sheetFormatPr defaultColWidth="8.88671875" defaultRowHeight="15"/>
  <cols>
    <col min="1" max="1" width="5.77734375" style="263" customWidth="1"/>
    <col min="2" max="2" width="46.77734375" style="264" customWidth="1"/>
    <col min="3" max="8" width="6.77734375" style="256" customWidth="1"/>
    <col min="9" max="9" width="40.77734375" style="256" customWidth="1"/>
    <col min="10" max="10" width="6.77734375" style="256" customWidth="1"/>
    <col min="11" max="16384" width="8.88671875" style="256"/>
  </cols>
  <sheetData>
    <row r="1" spans="1:10" s="255" customFormat="1">
      <c r="A1" s="329"/>
      <c r="B1" s="329"/>
      <c r="C1" s="329"/>
      <c r="D1" s="329"/>
      <c r="E1" s="329"/>
      <c r="F1" s="329"/>
      <c r="G1" s="329"/>
      <c r="H1" s="329"/>
      <c r="I1" s="329"/>
      <c r="J1" s="329"/>
    </row>
    <row r="2" spans="1:10" ht="20.25">
      <c r="A2" s="723" t="s">
        <v>478</v>
      </c>
      <c r="B2" s="723"/>
      <c r="C2" s="723"/>
      <c r="D2" s="723"/>
      <c r="E2" s="723"/>
      <c r="F2" s="723"/>
      <c r="G2" s="723"/>
      <c r="H2" s="723"/>
      <c r="I2" s="723"/>
      <c r="J2" s="723"/>
    </row>
    <row r="3" spans="1:10" ht="20.25">
      <c r="A3" s="723" t="s">
        <v>479</v>
      </c>
      <c r="B3" s="723"/>
      <c r="C3" s="723"/>
      <c r="D3" s="723"/>
      <c r="E3" s="723"/>
      <c r="F3" s="723"/>
      <c r="G3" s="723"/>
      <c r="H3" s="723"/>
      <c r="I3" s="723"/>
      <c r="J3" s="723"/>
    </row>
    <row r="4" spans="1:10" ht="15.75">
      <c r="A4" s="724" t="s">
        <v>480</v>
      </c>
      <c r="B4" s="724"/>
      <c r="C4" s="724"/>
      <c r="D4" s="724"/>
      <c r="E4" s="724"/>
      <c r="F4" s="724"/>
      <c r="G4" s="724"/>
      <c r="H4" s="724"/>
      <c r="I4" s="724"/>
      <c r="J4" s="724"/>
    </row>
    <row r="5" spans="1:10" ht="15.75">
      <c r="A5" s="724" t="s">
        <v>481</v>
      </c>
      <c r="B5" s="724"/>
      <c r="C5" s="724"/>
      <c r="D5" s="724"/>
      <c r="E5" s="724"/>
      <c r="F5" s="724"/>
      <c r="G5" s="724"/>
      <c r="H5" s="724"/>
      <c r="I5" s="724"/>
      <c r="J5" s="724"/>
    </row>
    <row r="6" spans="1:10" ht="15.75">
      <c r="A6" s="720" t="s">
        <v>482</v>
      </c>
      <c r="B6" s="720"/>
      <c r="C6" s="721">
        <v>2019</v>
      </c>
      <c r="D6" s="721"/>
      <c r="E6" s="721"/>
      <c r="F6" s="721"/>
      <c r="G6" s="721"/>
      <c r="H6" s="721"/>
      <c r="I6" s="722" t="s">
        <v>483</v>
      </c>
      <c r="J6" s="722"/>
    </row>
    <row r="7" spans="1:10">
      <c r="A7" s="675" t="s">
        <v>695</v>
      </c>
      <c r="B7" s="727" t="s">
        <v>277</v>
      </c>
      <c r="C7" s="730" t="s">
        <v>484</v>
      </c>
      <c r="D7" s="730"/>
      <c r="E7" s="730"/>
      <c r="F7" s="730" t="s">
        <v>485</v>
      </c>
      <c r="G7" s="730"/>
      <c r="H7" s="730"/>
      <c r="I7" s="730" t="s">
        <v>486</v>
      </c>
      <c r="J7" s="730"/>
    </row>
    <row r="8" spans="1:10">
      <c r="A8" s="676"/>
      <c r="B8" s="728"/>
      <c r="C8" s="733" t="s">
        <v>487</v>
      </c>
      <c r="D8" s="733"/>
      <c r="E8" s="733"/>
      <c r="F8" s="733" t="s">
        <v>488</v>
      </c>
      <c r="G8" s="733"/>
      <c r="H8" s="733"/>
      <c r="I8" s="731"/>
      <c r="J8" s="731"/>
    </row>
    <row r="9" spans="1:10">
      <c r="A9" s="676"/>
      <c r="B9" s="728"/>
      <c r="C9" s="257" t="s">
        <v>476</v>
      </c>
      <c r="D9" s="257" t="s">
        <v>489</v>
      </c>
      <c r="E9" s="257" t="s">
        <v>490</v>
      </c>
      <c r="F9" s="257" t="s">
        <v>476</v>
      </c>
      <c r="G9" s="257" t="s">
        <v>489</v>
      </c>
      <c r="H9" s="257" t="s">
        <v>490</v>
      </c>
      <c r="I9" s="731"/>
      <c r="J9" s="731"/>
    </row>
    <row r="10" spans="1:10">
      <c r="A10" s="677"/>
      <c r="B10" s="729"/>
      <c r="C10" s="258" t="s">
        <v>475</v>
      </c>
      <c r="D10" s="259" t="s">
        <v>491</v>
      </c>
      <c r="E10" s="259" t="s">
        <v>492</v>
      </c>
      <c r="F10" s="258" t="s">
        <v>475</v>
      </c>
      <c r="G10" s="259" t="s">
        <v>491</v>
      </c>
      <c r="H10" s="259" t="s">
        <v>492</v>
      </c>
      <c r="I10" s="732"/>
      <c r="J10" s="732"/>
    </row>
    <row r="11" spans="1:10" ht="13.9" customHeight="1">
      <c r="A11" s="336" t="s">
        <v>287</v>
      </c>
      <c r="B11" s="335" t="s">
        <v>288</v>
      </c>
      <c r="C11" s="49">
        <f>SUM(D11:E11)</f>
        <v>24539</v>
      </c>
      <c r="D11" s="14">
        <v>24539</v>
      </c>
      <c r="E11" s="14">
        <v>0</v>
      </c>
      <c r="F11" s="49">
        <f>SUM(G11:H11)</f>
        <v>142</v>
      </c>
      <c r="G11" s="14">
        <v>140</v>
      </c>
      <c r="H11" s="14">
        <v>2</v>
      </c>
      <c r="I11" s="696" t="s">
        <v>290</v>
      </c>
      <c r="J11" s="697"/>
    </row>
    <row r="12" spans="1:10" ht="13.9" customHeight="1">
      <c r="A12" s="82" t="s">
        <v>294</v>
      </c>
      <c r="B12" s="9" t="s">
        <v>295</v>
      </c>
      <c r="C12" s="50">
        <f t="shared" ref="C12:C44" si="0">SUM(D12:E12)</f>
        <v>424</v>
      </c>
      <c r="D12" s="16">
        <v>424</v>
      </c>
      <c r="E12" s="16">
        <v>0</v>
      </c>
      <c r="F12" s="50">
        <f t="shared" ref="F12:F44" si="1">SUM(G12:H12)</f>
        <v>7</v>
      </c>
      <c r="G12" s="16">
        <v>5</v>
      </c>
      <c r="H12" s="16">
        <v>2</v>
      </c>
      <c r="I12" s="698" t="s">
        <v>296</v>
      </c>
      <c r="J12" s="699"/>
    </row>
    <row r="13" spans="1:10" ht="13.9" customHeight="1">
      <c r="A13" s="334" t="s">
        <v>297</v>
      </c>
      <c r="B13" s="333" t="s">
        <v>298</v>
      </c>
      <c r="C13" s="49">
        <f t="shared" si="0"/>
        <v>424</v>
      </c>
      <c r="D13" s="14">
        <v>424</v>
      </c>
      <c r="E13" s="14">
        <v>0</v>
      </c>
      <c r="F13" s="49">
        <f t="shared" si="1"/>
        <v>7</v>
      </c>
      <c r="G13" s="14">
        <v>5</v>
      </c>
      <c r="H13" s="14">
        <v>2</v>
      </c>
      <c r="I13" s="708" t="s">
        <v>299</v>
      </c>
      <c r="J13" s="709"/>
    </row>
    <row r="14" spans="1:10" ht="13.9" customHeight="1">
      <c r="A14" s="82" t="s">
        <v>300</v>
      </c>
      <c r="B14" s="9" t="s">
        <v>301</v>
      </c>
      <c r="C14" s="50">
        <f t="shared" si="0"/>
        <v>24115</v>
      </c>
      <c r="D14" s="16">
        <v>24115</v>
      </c>
      <c r="E14" s="16">
        <v>0</v>
      </c>
      <c r="F14" s="50">
        <f t="shared" si="1"/>
        <v>135</v>
      </c>
      <c r="G14" s="16">
        <v>135</v>
      </c>
      <c r="H14" s="16">
        <v>0</v>
      </c>
      <c r="I14" s="698" t="s">
        <v>302</v>
      </c>
      <c r="J14" s="699"/>
    </row>
    <row r="15" spans="1:10" ht="13.9" customHeight="1">
      <c r="A15" s="334" t="s">
        <v>303</v>
      </c>
      <c r="B15" s="333" t="s">
        <v>304</v>
      </c>
      <c r="C15" s="49">
        <f t="shared" si="0"/>
        <v>24115</v>
      </c>
      <c r="D15" s="14">
        <v>24115</v>
      </c>
      <c r="E15" s="14">
        <v>0</v>
      </c>
      <c r="F15" s="49">
        <f t="shared" si="1"/>
        <v>135</v>
      </c>
      <c r="G15" s="14">
        <v>135</v>
      </c>
      <c r="H15" s="14">
        <v>0</v>
      </c>
      <c r="I15" s="708" t="s">
        <v>305</v>
      </c>
      <c r="J15" s="709"/>
    </row>
    <row r="16" spans="1:10" ht="13.9" customHeight="1">
      <c r="A16" s="340" t="s">
        <v>306</v>
      </c>
      <c r="B16" s="341" t="s">
        <v>307</v>
      </c>
      <c r="C16" s="495">
        <f t="shared" si="0"/>
        <v>183939</v>
      </c>
      <c r="D16" s="478">
        <v>183879</v>
      </c>
      <c r="E16" s="478">
        <v>60</v>
      </c>
      <c r="F16" s="495">
        <f t="shared" si="1"/>
        <v>8146</v>
      </c>
      <c r="G16" s="478">
        <v>8056</v>
      </c>
      <c r="H16" s="478">
        <v>90</v>
      </c>
      <c r="I16" s="725" t="s">
        <v>308</v>
      </c>
      <c r="J16" s="726"/>
    </row>
    <row r="17" spans="1:10" s="260" customFormat="1">
      <c r="A17" s="27" t="s">
        <v>32</v>
      </c>
      <c r="B17" s="28" t="s">
        <v>309</v>
      </c>
      <c r="C17" s="49">
        <f t="shared" si="0"/>
        <v>24344</v>
      </c>
      <c r="D17" s="14">
        <v>24344</v>
      </c>
      <c r="E17" s="14">
        <v>0</v>
      </c>
      <c r="F17" s="49">
        <f t="shared" si="1"/>
        <v>698</v>
      </c>
      <c r="G17" s="14">
        <v>694</v>
      </c>
      <c r="H17" s="14">
        <v>4</v>
      </c>
      <c r="I17" s="704" t="s">
        <v>310</v>
      </c>
      <c r="J17" s="705"/>
    </row>
    <row r="18" spans="1:10" s="261" customFormat="1" ht="13.9" customHeight="1">
      <c r="A18" s="12" t="s">
        <v>537</v>
      </c>
      <c r="B18" s="13" t="s">
        <v>319</v>
      </c>
      <c r="C18" s="50">
        <f t="shared" si="0"/>
        <v>19802</v>
      </c>
      <c r="D18" s="16">
        <v>19802</v>
      </c>
      <c r="E18" s="16">
        <v>0</v>
      </c>
      <c r="F18" s="50">
        <f t="shared" si="1"/>
        <v>568</v>
      </c>
      <c r="G18" s="16">
        <v>568</v>
      </c>
      <c r="H18" s="16">
        <v>0</v>
      </c>
      <c r="I18" s="673" t="s">
        <v>320</v>
      </c>
      <c r="J18" s="674"/>
    </row>
    <row r="19" spans="1:10" s="260" customFormat="1" ht="13.9" customHeight="1">
      <c r="A19" s="334" t="s">
        <v>569</v>
      </c>
      <c r="B19" s="333" t="s">
        <v>321</v>
      </c>
      <c r="C19" s="49">
        <f t="shared" si="0"/>
        <v>766</v>
      </c>
      <c r="D19" s="14">
        <v>766</v>
      </c>
      <c r="E19" s="14">
        <v>0</v>
      </c>
      <c r="F19" s="49">
        <f t="shared" si="1"/>
        <v>21</v>
      </c>
      <c r="G19" s="14">
        <v>17</v>
      </c>
      <c r="H19" s="14">
        <v>4</v>
      </c>
      <c r="I19" s="708" t="s">
        <v>323</v>
      </c>
      <c r="J19" s="709"/>
    </row>
    <row r="20" spans="1:10" s="261" customFormat="1" ht="13.9" customHeight="1">
      <c r="A20" s="12" t="s">
        <v>570</v>
      </c>
      <c r="B20" s="13" t="s">
        <v>324</v>
      </c>
      <c r="C20" s="50">
        <f t="shared" si="0"/>
        <v>3776</v>
      </c>
      <c r="D20" s="16">
        <v>3776</v>
      </c>
      <c r="E20" s="16">
        <v>0</v>
      </c>
      <c r="F20" s="50">
        <f t="shared" si="1"/>
        <v>109</v>
      </c>
      <c r="G20" s="16">
        <v>109</v>
      </c>
      <c r="H20" s="16">
        <v>0</v>
      </c>
      <c r="I20" s="673" t="s">
        <v>326</v>
      </c>
      <c r="J20" s="674"/>
    </row>
    <row r="21" spans="1:10" ht="13.9" customHeight="1">
      <c r="A21" s="27" t="s">
        <v>38</v>
      </c>
      <c r="B21" s="28" t="s">
        <v>342</v>
      </c>
      <c r="C21" s="49">
        <f t="shared" si="0"/>
        <v>92938</v>
      </c>
      <c r="D21" s="14">
        <v>92938</v>
      </c>
      <c r="E21" s="14">
        <v>0</v>
      </c>
      <c r="F21" s="49">
        <f t="shared" si="1"/>
        <v>5031</v>
      </c>
      <c r="G21" s="14">
        <v>4946</v>
      </c>
      <c r="H21" s="14">
        <v>85</v>
      </c>
      <c r="I21" s="704" t="s">
        <v>343</v>
      </c>
      <c r="J21" s="705"/>
    </row>
    <row r="22" spans="1:10" s="261" customFormat="1" ht="13.9" customHeight="1">
      <c r="A22" s="12" t="s">
        <v>577</v>
      </c>
      <c r="B22" s="13" t="s">
        <v>346</v>
      </c>
      <c r="C22" s="50">
        <f t="shared" si="0"/>
        <v>92938</v>
      </c>
      <c r="D22" s="16">
        <v>92938</v>
      </c>
      <c r="E22" s="16">
        <v>0</v>
      </c>
      <c r="F22" s="50">
        <f t="shared" si="1"/>
        <v>5031</v>
      </c>
      <c r="G22" s="16">
        <v>4946</v>
      </c>
      <c r="H22" s="16">
        <v>85</v>
      </c>
      <c r="I22" s="673" t="s">
        <v>578</v>
      </c>
      <c r="J22" s="674"/>
    </row>
    <row r="23" spans="1:10" ht="20.45" customHeight="1">
      <c r="A23" s="27" t="s">
        <v>40</v>
      </c>
      <c r="B23" s="28" t="s">
        <v>352</v>
      </c>
      <c r="C23" s="49">
        <f t="shared" si="0"/>
        <v>5818</v>
      </c>
      <c r="D23" s="14">
        <v>5818</v>
      </c>
      <c r="E23" s="14">
        <v>0</v>
      </c>
      <c r="F23" s="49">
        <f t="shared" si="1"/>
        <v>458</v>
      </c>
      <c r="G23" s="14">
        <v>458</v>
      </c>
      <c r="H23" s="14">
        <v>0</v>
      </c>
      <c r="I23" s="704" t="s">
        <v>353</v>
      </c>
      <c r="J23" s="705"/>
    </row>
    <row r="24" spans="1:10" s="261" customFormat="1" ht="13.9" customHeight="1">
      <c r="A24" s="12" t="s">
        <v>581</v>
      </c>
      <c r="B24" s="13" t="s">
        <v>354</v>
      </c>
      <c r="C24" s="50">
        <f t="shared" si="0"/>
        <v>5818</v>
      </c>
      <c r="D24" s="16">
        <v>5818</v>
      </c>
      <c r="E24" s="16">
        <v>0</v>
      </c>
      <c r="F24" s="50">
        <f t="shared" si="1"/>
        <v>458</v>
      </c>
      <c r="G24" s="16">
        <v>458</v>
      </c>
      <c r="H24" s="16">
        <v>0</v>
      </c>
      <c r="I24" s="673" t="s">
        <v>355</v>
      </c>
      <c r="J24" s="674"/>
    </row>
    <row r="25" spans="1:10" s="260" customFormat="1">
      <c r="A25" s="27" t="s">
        <v>42</v>
      </c>
      <c r="B25" s="28" t="s">
        <v>362</v>
      </c>
      <c r="C25" s="49">
        <f t="shared" si="0"/>
        <v>7525</v>
      </c>
      <c r="D25" s="14">
        <v>7525</v>
      </c>
      <c r="E25" s="14">
        <v>0</v>
      </c>
      <c r="F25" s="49">
        <f t="shared" si="1"/>
        <v>135</v>
      </c>
      <c r="G25" s="14">
        <v>135</v>
      </c>
      <c r="H25" s="14">
        <v>0</v>
      </c>
      <c r="I25" s="704" t="s">
        <v>365</v>
      </c>
      <c r="J25" s="705"/>
    </row>
    <row r="26" spans="1:10" s="261" customFormat="1" ht="13.9" customHeight="1">
      <c r="A26" s="12" t="s">
        <v>584</v>
      </c>
      <c r="B26" s="13" t="s">
        <v>366</v>
      </c>
      <c r="C26" s="50">
        <f t="shared" si="0"/>
        <v>7525</v>
      </c>
      <c r="D26" s="16">
        <v>7525</v>
      </c>
      <c r="E26" s="16">
        <v>0</v>
      </c>
      <c r="F26" s="50">
        <f t="shared" si="1"/>
        <v>135</v>
      </c>
      <c r="G26" s="16">
        <v>135</v>
      </c>
      <c r="H26" s="16">
        <v>0</v>
      </c>
      <c r="I26" s="673" t="s">
        <v>368</v>
      </c>
      <c r="J26" s="674"/>
    </row>
    <row r="27" spans="1:10" ht="13.9" customHeight="1">
      <c r="A27" s="27" t="s">
        <v>389</v>
      </c>
      <c r="B27" s="28" t="s">
        <v>373</v>
      </c>
      <c r="C27" s="49">
        <f t="shared" si="0"/>
        <v>351</v>
      </c>
      <c r="D27" s="14">
        <v>291</v>
      </c>
      <c r="E27" s="14">
        <v>60</v>
      </c>
      <c r="F27" s="49">
        <f t="shared" si="1"/>
        <v>7</v>
      </c>
      <c r="G27" s="14">
        <v>6</v>
      </c>
      <c r="H27" s="14">
        <v>1</v>
      </c>
      <c r="I27" s="704" t="s">
        <v>375</v>
      </c>
      <c r="J27" s="705"/>
    </row>
    <row r="28" spans="1:10" ht="13.9" customHeight="1">
      <c r="A28" s="27" t="s">
        <v>412</v>
      </c>
      <c r="B28" s="28" t="s">
        <v>386</v>
      </c>
      <c r="C28" s="50">
        <f t="shared" si="0"/>
        <v>1018</v>
      </c>
      <c r="D28" s="14">
        <v>1018</v>
      </c>
      <c r="E28" s="14">
        <v>0</v>
      </c>
      <c r="F28" s="50">
        <f t="shared" si="1"/>
        <v>27</v>
      </c>
      <c r="G28" s="16">
        <v>27</v>
      </c>
      <c r="H28" s="14">
        <v>0</v>
      </c>
      <c r="I28" s="704" t="s">
        <v>387</v>
      </c>
      <c r="J28" s="705"/>
    </row>
    <row r="29" spans="1:10" s="262" customFormat="1" ht="15.75">
      <c r="A29" s="12" t="s">
        <v>591</v>
      </c>
      <c r="B29" s="13" t="s">
        <v>388</v>
      </c>
      <c r="C29" s="524">
        <f t="shared" si="0"/>
        <v>1018</v>
      </c>
      <c r="D29" s="16">
        <v>1018</v>
      </c>
      <c r="E29" s="16">
        <v>0</v>
      </c>
      <c r="F29" s="524">
        <f t="shared" si="1"/>
        <v>27</v>
      </c>
      <c r="G29" s="262">
        <v>27</v>
      </c>
      <c r="H29" s="16">
        <v>0</v>
      </c>
      <c r="I29" s="673" t="s">
        <v>390</v>
      </c>
      <c r="J29" s="674"/>
    </row>
    <row r="30" spans="1:10" ht="22.5">
      <c r="A30" s="27" t="s">
        <v>322</v>
      </c>
      <c r="B30" s="28" t="s">
        <v>401</v>
      </c>
      <c r="C30" s="49">
        <f t="shared" si="0"/>
        <v>27215</v>
      </c>
      <c r="D30" s="14">
        <v>27215</v>
      </c>
      <c r="E30" s="14">
        <v>0</v>
      </c>
      <c r="F30" s="49">
        <f t="shared" si="1"/>
        <v>1130</v>
      </c>
      <c r="G30" s="14">
        <v>1130</v>
      </c>
      <c r="H30" s="14">
        <v>0</v>
      </c>
      <c r="I30" s="704" t="s">
        <v>402</v>
      </c>
      <c r="J30" s="705"/>
    </row>
    <row r="31" spans="1:10" s="260" customFormat="1" ht="13.9" customHeight="1">
      <c r="A31" s="12" t="s">
        <v>596</v>
      </c>
      <c r="B31" s="13" t="s">
        <v>403</v>
      </c>
      <c r="C31" s="50">
        <f t="shared" si="0"/>
        <v>27215</v>
      </c>
      <c r="D31" s="16">
        <v>27215</v>
      </c>
      <c r="E31" s="16">
        <v>0</v>
      </c>
      <c r="F31" s="50">
        <f t="shared" si="1"/>
        <v>1130</v>
      </c>
      <c r="G31" s="16">
        <v>1130</v>
      </c>
      <c r="H31" s="16">
        <v>0</v>
      </c>
      <c r="I31" s="673" t="s">
        <v>404</v>
      </c>
      <c r="J31" s="674"/>
    </row>
    <row r="32" spans="1:10" s="260" customFormat="1" ht="13.9" customHeight="1">
      <c r="A32" s="27" t="s">
        <v>289</v>
      </c>
      <c r="B32" s="28" t="s">
        <v>411</v>
      </c>
      <c r="C32" s="49">
        <f t="shared" si="0"/>
        <v>165</v>
      </c>
      <c r="D32" s="14">
        <v>165</v>
      </c>
      <c r="E32" s="14">
        <v>0</v>
      </c>
      <c r="F32" s="49">
        <f t="shared" si="1"/>
        <v>10</v>
      </c>
      <c r="G32" s="14">
        <v>10</v>
      </c>
      <c r="H32" s="14">
        <v>0</v>
      </c>
      <c r="I32" s="704" t="s">
        <v>413</v>
      </c>
      <c r="J32" s="705"/>
    </row>
    <row r="33" spans="1:10" s="260" customFormat="1" ht="18" customHeight="1">
      <c r="A33" s="12" t="s">
        <v>601</v>
      </c>
      <c r="B33" s="13" t="s">
        <v>602</v>
      </c>
      <c r="C33" s="50">
        <f t="shared" si="0"/>
        <v>120</v>
      </c>
      <c r="D33" s="16">
        <v>120</v>
      </c>
      <c r="E33" s="16">
        <v>0</v>
      </c>
      <c r="F33" s="50">
        <f t="shared" si="1"/>
        <v>5</v>
      </c>
      <c r="G33" s="16">
        <v>5</v>
      </c>
      <c r="H33" s="16">
        <v>0</v>
      </c>
      <c r="I33" s="673" t="s">
        <v>414</v>
      </c>
      <c r="J33" s="674"/>
    </row>
    <row r="34" spans="1:10" s="260" customFormat="1">
      <c r="A34" s="342" t="s">
        <v>606</v>
      </c>
      <c r="B34" s="333" t="s">
        <v>419</v>
      </c>
      <c r="C34" s="49">
        <f t="shared" si="0"/>
        <v>45</v>
      </c>
      <c r="D34" s="14">
        <v>45</v>
      </c>
      <c r="E34" s="14">
        <v>0</v>
      </c>
      <c r="F34" s="49">
        <f t="shared" si="1"/>
        <v>5</v>
      </c>
      <c r="G34" s="14">
        <v>5</v>
      </c>
      <c r="H34" s="14">
        <v>0</v>
      </c>
      <c r="I34" s="708" t="s">
        <v>420</v>
      </c>
      <c r="J34" s="709"/>
    </row>
    <row r="35" spans="1:10" s="260" customFormat="1">
      <c r="A35" s="25" t="s">
        <v>520</v>
      </c>
      <c r="B35" s="26" t="s">
        <v>438</v>
      </c>
      <c r="C35" s="50">
        <f t="shared" si="0"/>
        <v>17510</v>
      </c>
      <c r="D35" s="16">
        <v>17510</v>
      </c>
      <c r="E35" s="16">
        <v>0</v>
      </c>
      <c r="F35" s="50">
        <f t="shared" si="1"/>
        <v>590</v>
      </c>
      <c r="G35" s="16">
        <v>590</v>
      </c>
      <c r="H35" s="16">
        <v>0</v>
      </c>
      <c r="I35" s="710" t="s">
        <v>439</v>
      </c>
      <c r="J35" s="711"/>
    </row>
    <row r="36" spans="1:10" s="260" customFormat="1" ht="13.9" customHeight="1">
      <c r="A36" s="342" t="s">
        <v>614</v>
      </c>
      <c r="B36" s="333" t="s">
        <v>438</v>
      </c>
      <c r="C36" s="49">
        <f t="shared" si="0"/>
        <v>17510</v>
      </c>
      <c r="D36" s="14">
        <v>17510</v>
      </c>
      <c r="E36" s="14">
        <v>0</v>
      </c>
      <c r="F36" s="49">
        <f t="shared" si="1"/>
        <v>590</v>
      </c>
      <c r="G36" s="14">
        <v>590</v>
      </c>
      <c r="H36" s="14">
        <v>0</v>
      </c>
      <c r="I36" s="708" t="s">
        <v>440</v>
      </c>
      <c r="J36" s="709"/>
    </row>
    <row r="37" spans="1:10" s="261" customFormat="1" ht="13.9" customHeight="1">
      <c r="A37" s="25" t="s">
        <v>374</v>
      </c>
      <c r="B37" s="26" t="s">
        <v>447</v>
      </c>
      <c r="C37" s="50">
        <f t="shared" si="0"/>
        <v>7055</v>
      </c>
      <c r="D37" s="16">
        <v>7055</v>
      </c>
      <c r="E37" s="16">
        <v>0</v>
      </c>
      <c r="F37" s="50">
        <f t="shared" si="1"/>
        <v>60</v>
      </c>
      <c r="G37" s="16">
        <v>60</v>
      </c>
      <c r="H37" s="16">
        <v>0</v>
      </c>
      <c r="I37" s="710" t="s">
        <v>448</v>
      </c>
      <c r="J37" s="711"/>
    </row>
    <row r="38" spans="1:10" ht="13.9" customHeight="1">
      <c r="A38" s="342" t="s">
        <v>617</v>
      </c>
      <c r="B38" s="333" t="s">
        <v>449</v>
      </c>
      <c r="C38" s="49">
        <f t="shared" si="0"/>
        <v>101</v>
      </c>
      <c r="D38" s="14">
        <v>101</v>
      </c>
      <c r="E38" s="14">
        <v>0</v>
      </c>
      <c r="F38" s="49">
        <f t="shared" si="1"/>
        <v>7</v>
      </c>
      <c r="G38" s="14">
        <v>7</v>
      </c>
      <c r="H38" s="14">
        <v>0</v>
      </c>
      <c r="I38" s="708" t="s">
        <v>451</v>
      </c>
      <c r="J38" s="709"/>
    </row>
    <row r="39" spans="1:10" s="261" customFormat="1" ht="13.9" customHeight="1">
      <c r="A39" s="12" t="s">
        <v>730</v>
      </c>
      <c r="B39" s="13" t="s">
        <v>452</v>
      </c>
      <c r="C39" s="50">
        <f t="shared" si="0"/>
        <v>420</v>
      </c>
      <c r="D39" s="16">
        <v>420</v>
      </c>
      <c r="E39" s="16">
        <v>0</v>
      </c>
      <c r="F39" s="50">
        <f t="shared" si="1"/>
        <v>31</v>
      </c>
      <c r="G39" s="16">
        <v>31</v>
      </c>
      <c r="H39" s="16">
        <v>0</v>
      </c>
      <c r="I39" s="673" t="s">
        <v>453</v>
      </c>
      <c r="J39" s="674"/>
    </row>
    <row r="40" spans="1:10">
      <c r="A40" s="334" t="s">
        <v>618</v>
      </c>
      <c r="B40" s="333" t="s">
        <v>454</v>
      </c>
      <c r="C40" s="49">
        <f t="shared" si="0"/>
        <v>6534</v>
      </c>
      <c r="D40" s="14">
        <v>6534</v>
      </c>
      <c r="E40" s="14">
        <v>0</v>
      </c>
      <c r="F40" s="49">
        <f t="shared" si="1"/>
        <v>22</v>
      </c>
      <c r="G40" s="14">
        <v>22</v>
      </c>
      <c r="H40" s="14">
        <v>0</v>
      </c>
      <c r="I40" s="708" t="s">
        <v>455</v>
      </c>
      <c r="J40" s="709"/>
    </row>
    <row r="41" spans="1:10" s="261" customFormat="1" ht="24">
      <c r="A41" s="340" t="s">
        <v>460</v>
      </c>
      <c r="B41" s="341" t="s">
        <v>461</v>
      </c>
      <c r="C41" s="50">
        <f t="shared" si="0"/>
        <v>441</v>
      </c>
      <c r="D41" s="16">
        <v>441</v>
      </c>
      <c r="E41" s="16">
        <v>0</v>
      </c>
      <c r="F41" s="50">
        <f t="shared" si="1"/>
        <v>17</v>
      </c>
      <c r="G41" s="16">
        <v>15</v>
      </c>
      <c r="H41" s="16">
        <v>2</v>
      </c>
      <c r="I41" s="725" t="s">
        <v>462</v>
      </c>
      <c r="J41" s="726"/>
    </row>
    <row r="42" spans="1:10" ht="13.9" customHeight="1">
      <c r="A42" s="27" t="s">
        <v>363</v>
      </c>
      <c r="B42" s="28" t="s">
        <v>465</v>
      </c>
      <c r="C42" s="49">
        <f t="shared" si="0"/>
        <v>441</v>
      </c>
      <c r="D42" s="14">
        <v>441</v>
      </c>
      <c r="E42" s="14">
        <v>0</v>
      </c>
      <c r="F42" s="49">
        <f t="shared" si="1"/>
        <v>17</v>
      </c>
      <c r="G42" s="14">
        <v>15</v>
      </c>
      <c r="H42" s="14">
        <v>2</v>
      </c>
      <c r="I42" s="704" t="s">
        <v>466</v>
      </c>
      <c r="J42" s="705"/>
    </row>
    <row r="43" spans="1:10" s="261" customFormat="1" ht="13.9" customHeight="1">
      <c r="A43" s="344" t="s">
        <v>625</v>
      </c>
      <c r="B43" s="345" t="s">
        <v>471</v>
      </c>
      <c r="C43" s="126">
        <f t="shared" si="0"/>
        <v>441</v>
      </c>
      <c r="D43" s="90">
        <v>441</v>
      </c>
      <c r="E43" s="90">
        <v>0</v>
      </c>
      <c r="F43" s="126">
        <f t="shared" si="1"/>
        <v>17</v>
      </c>
      <c r="G43" s="90">
        <v>15</v>
      </c>
      <c r="H43" s="90">
        <v>2</v>
      </c>
      <c r="I43" s="736" t="s">
        <v>472</v>
      </c>
      <c r="J43" s="737"/>
    </row>
    <row r="44" spans="1:10" s="343" customFormat="1" ht="25.15" customHeight="1">
      <c r="A44" s="734" t="s">
        <v>475</v>
      </c>
      <c r="B44" s="735"/>
      <c r="C44" s="316">
        <f t="shared" si="0"/>
        <v>208919</v>
      </c>
      <c r="D44" s="337">
        <v>208859</v>
      </c>
      <c r="E44" s="337">
        <v>60</v>
      </c>
      <c r="F44" s="316">
        <f t="shared" si="1"/>
        <v>8305</v>
      </c>
      <c r="G44" s="337">
        <v>8211</v>
      </c>
      <c r="H44" s="337">
        <v>94</v>
      </c>
      <c r="I44" s="738" t="s">
        <v>476</v>
      </c>
      <c r="J44" s="739"/>
    </row>
    <row r="45" spans="1:10">
      <c r="A45" s="246"/>
      <c r="B45" s="245"/>
    </row>
    <row r="46" spans="1:10">
      <c r="A46" s="246"/>
      <c r="B46" s="245"/>
    </row>
    <row r="47" spans="1:10">
      <c r="A47" s="246"/>
      <c r="B47" s="245"/>
    </row>
    <row r="48" spans="1:10">
      <c r="A48" s="246"/>
      <c r="B48" s="245"/>
    </row>
  </sheetData>
  <mergeCells count="49">
    <mergeCell ref="I34:J34"/>
    <mergeCell ref="A44:B44"/>
    <mergeCell ref="I35:J35"/>
    <mergeCell ref="I29:J29"/>
    <mergeCell ref="I30:J30"/>
    <mergeCell ref="I43:J43"/>
    <mergeCell ref="I44:J44"/>
    <mergeCell ref="I37:J37"/>
    <mergeCell ref="I38:J38"/>
    <mergeCell ref="I39:J39"/>
    <mergeCell ref="I40:J40"/>
    <mergeCell ref="I41:J41"/>
    <mergeCell ref="I42:J42"/>
    <mergeCell ref="I36:J36"/>
    <mergeCell ref="I27:J27"/>
    <mergeCell ref="I28:J28"/>
    <mergeCell ref="I31:J31"/>
    <mergeCell ref="I32:J32"/>
    <mergeCell ref="I33:J33"/>
    <mergeCell ref="I22:J22"/>
    <mergeCell ref="I23:J23"/>
    <mergeCell ref="I24:J24"/>
    <mergeCell ref="I25:J25"/>
    <mergeCell ref="I26:J26"/>
    <mergeCell ref="I17:J17"/>
    <mergeCell ref="I18:J18"/>
    <mergeCell ref="I19:J19"/>
    <mergeCell ref="I20:J20"/>
    <mergeCell ref="I21:J21"/>
    <mergeCell ref="I16:J16"/>
    <mergeCell ref="A7:A10"/>
    <mergeCell ref="B7:B10"/>
    <mergeCell ref="C7:E7"/>
    <mergeCell ref="F7:H7"/>
    <mergeCell ref="I7:J10"/>
    <mergeCell ref="C8:E8"/>
    <mergeCell ref="F8:H8"/>
    <mergeCell ref="I11:J11"/>
    <mergeCell ref="I12:J12"/>
    <mergeCell ref="I13:J13"/>
    <mergeCell ref="I14:J14"/>
    <mergeCell ref="I15:J15"/>
    <mergeCell ref="A6:B6"/>
    <mergeCell ref="C6:H6"/>
    <mergeCell ref="I6:J6"/>
    <mergeCell ref="A2:J2"/>
    <mergeCell ref="A3:J3"/>
    <mergeCell ref="A4:J4"/>
    <mergeCell ref="A5:J5"/>
  </mergeCells>
  <printOptions horizontalCentered="1" verticalCentered="1"/>
  <pageMargins left="0" right="0" top="0.19685039370078741" bottom="0" header="0.51181102362204722" footer="0.51181102362204722"/>
  <pageSetup paperSize="9" scale="80" orientation="landscape" r:id="rId1"/>
  <headerFooter alignWithMargins="0"/>
  <ignoredErrors>
    <ignoredError sqref="A12:B26 A42:B44 A41 J41 A28:B40 I12:J27 I42:J44 I28:J40 A2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4506668294322"/>
  </sheetPr>
  <dimension ref="A1:M84"/>
  <sheetViews>
    <sheetView view="pageBreakPreview" zoomScale="90" zoomScaleNormal="100" zoomScaleSheetLayoutView="90" workbookViewId="0">
      <selection activeCell="K41" sqref="D41:K41"/>
    </sheetView>
  </sheetViews>
  <sheetFormatPr defaultColWidth="8.88671875" defaultRowHeight="15"/>
  <cols>
    <col min="1" max="1" width="6.6640625" style="263" customWidth="1"/>
    <col min="2" max="2" width="40.6640625" style="277" customWidth="1"/>
    <col min="3" max="11" width="8.6640625" style="256" customWidth="1"/>
    <col min="12" max="12" width="40.6640625" style="256" customWidth="1"/>
    <col min="13" max="13" width="6.6640625" style="256" customWidth="1"/>
    <col min="14" max="16384" width="8.88671875" style="256"/>
  </cols>
  <sheetData>
    <row r="1" spans="1:13" s="255" customFormat="1">
      <c r="A1" s="282"/>
      <c r="B1" s="282"/>
      <c r="C1" s="282"/>
      <c r="D1" s="282"/>
      <c r="E1" s="282"/>
      <c r="F1" s="282"/>
      <c r="G1" s="282"/>
      <c r="H1" s="282"/>
      <c r="I1" s="282"/>
      <c r="J1" s="282"/>
      <c r="K1" s="282"/>
      <c r="L1" s="282"/>
      <c r="M1" s="282"/>
    </row>
    <row r="2" spans="1:13" s="265" customFormat="1" ht="20.25">
      <c r="A2" s="723" t="s">
        <v>493</v>
      </c>
      <c r="B2" s="723"/>
      <c r="C2" s="723"/>
      <c r="D2" s="723"/>
      <c r="E2" s="723"/>
      <c r="F2" s="723"/>
      <c r="G2" s="723"/>
      <c r="H2" s="723"/>
      <c r="I2" s="723"/>
      <c r="J2" s="723"/>
      <c r="K2" s="723"/>
      <c r="L2" s="723"/>
      <c r="M2" s="723"/>
    </row>
    <row r="3" spans="1:13" s="265" customFormat="1" ht="20.25">
      <c r="A3" s="740" t="s">
        <v>479</v>
      </c>
      <c r="B3" s="740"/>
      <c r="C3" s="740"/>
      <c r="D3" s="740"/>
      <c r="E3" s="740"/>
      <c r="F3" s="740"/>
      <c r="G3" s="740"/>
      <c r="H3" s="740"/>
      <c r="I3" s="740"/>
      <c r="J3" s="740"/>
      <c r="K3" s="740"/>
      <c r="L3" s="740"/>
      <c r="M3" s="740"/>
    </row>
    <row r="4" spans="1:13" ht="15.75">
      <c r="A4" s="724" t="s">
        <v>494</v>
      </c>
      <c r="B4" s="724"/>
      <c r="C4" s="724"/>
      <c r="D4" s="724"/>
      <c r="E4" s="724"/>
      <c r="F4" s="724"/>
      <c r="G4" s="724"/>
      <c r="H4" s="724"/>
      <c r="I4" s="724"/>
      <c r="J4" s="724"/>
      <c r="K4" s="724"/>
      <c r="L4" s="724"/>
      <c r="M4" s="724"/>
    </row>
    <row r="5" spans="1:13" ht="15.75">
      <c r="A5" s="741" t="s">
        <v>481</v>
      </c>
      <c r="B5" s="741"/>
      <c r="C5" s="741"/>
      <c r="D5" s="741"/>
      <c r="E5" s="741"/>
      <c r="F5" s="741"/>
      <c r="G5" s="741"/>
      <c r="H5" s="741"/>
      <c r="I5" s="741"/>
      <c r="J5" s="741"/>
      <c r="K5" s="741"/>
      <c r="L5" s="741"/>
      <c r="M5" s="741"/>
    </row>
    <row r="6" spans="1:13" ht="15.75">
      <c r="A6" s="266" t="s">
        <v>495</v>
      </c>
      <c r="B6" s="267"/>
      <c r="C6" s="721">
        <v>2019</v>
      </c>
      <c r="D6" s="721"/>
      <c r="E6" s="721"/>
      <c r="F6" s="721"/>
      <c r="G6" s="721"/>
      <c r="H6" s="721"/>
      <c r="I6" s="721"/>
      <c r="J6" s="721"/>
      <c r="K6" s="721"/>
      <c r="L6" s="268"/>
      <c r="M6" s="269" t="s">
        <v>496</v>
      </c>
    </row>
    <row r="7" spans="1:13" ht="75" customHeight="1">
      <c r="A7" s="270" t="s">
        <v>697</v>
      </c>
      <c r="B7" s="271" t="s">
        <v>277</v>
      </c>
      <c r="C7" s="272" t="s">
        <v>698</v>
      </c>
      <c r="D7" s="273" t="s">
        <v>699</v>
      </c>
      <c r="E7" s="273" t="s">
        <v>700</v>
      </c>
      <c r="F7" s="273" t="s">
        <v>701</v>
      </c>
      <c r="G7" s="273" t="s">
        <v>702</v>
      </c>
      <c r="H7" s="273" t="s">
        <v>703</v>
      </c>
      <c r="I7" s="274" t="s">
        <v>704</v>
      </c>
      <c r="J7" s="272" t="s">
        <v>705</v>
      </c>
      <c r="K7" s="274" t="s">
        <v>706</v>
      </c>
      <c r="L7" s="742" t="s">
        <v>486</v>
      </c>
      <c r="M7" s="742"/>
    </row>
    <row r="8" spans="1:13" s="275" customFormat="1" ht="14.65" customHeight="1">
      <c r="A8" s="336" t="s">
        <v>287</v>
      </c>
      <c r="B8" s="335" t="s">
        <v>288</v>
      </c>
      <c r="C8" s="49">
        <f>SUM(D8:K8)</f>
        <v>1761</v>
      </c>
      <c r="D8" s="14">
        <v>0</v>
      </c>
      <c r="E8" s="14">
        <v>450</v>
      </c>
      <c r="F8" s="14">
        <v>0</v>
      </c>
      <c r="G8" s="14">
        <v>131</v>
      </c>
      <c r="H8" s="14">
        <v>1000</v>
      </c>
      <c r="I8" s="14">
        <v>0</v>
      </c>
      <c r="J8" s="14">
        <v>180</v>
      </c>
      <c r="K8" s="14">
        <v>0</v>
      </c>
      <c r="L8" s="696" t="s">
        <v>290</v>
      </c>
      <c r="M8" s="697"/>
    </row>
    <row r="9" spans="1:13" ht="14.65" customHeight="1">
      <c r="A9" s="82" t="s">
        <v>294</v>
      </c>
      <c r="B9" s="9" t="s">
        <v>295</v>
      </c>
      <c r="C9" s="50">
        <f t="shared" ref="C9:C40" si="0">SUM(D9:K9)</f>
        <v>501</v>
      </c>
      <c r="D9" s="16">
        <v>0</v>
      </c>
      <c r="E9" s="16">
        <v>0</v>
      </c>
      <c r="F9" s="16">
        <v>0</v>
      </c>
      <c r="G9" s="16">
        <v>131</v>
      </c>
      <c r="H9" s="16">
        <v>370</v>
      </c>
      <c r="I9" s="16">
        <v>0</v>
      </c>
      <c r="J9" s="16">
        <v>0</v>
      </c>
      <c r="K9" s="16">
        <v>0</v>
      </c>
      <c r="L9" s="698" t="s">
        <v>296</v>
      </c>
      <c r="M9" s="699"/>
    </row>
    <row r="10" spans="1:13" s="275" customFormat="1" ht="14.65" customHeight="1">
      <c r="A10" s="334" t="s">
        <v>297</v>
      </c>
      <c r="B10" s="333" t="s">
        <v>298</v>
      </c>
      <c r="C10" s="49">
        <f t="shared" si="0"/>
        <v>501</v>
      </c>
      <c r="D10" s="14">
        <v>0</v>
      </c>
      <c r="E10" s="14">
        <v>0</v>
      </c>
      <c r="F10" s="14">
        <v>0</v>
      </c>
      <c r="G10" s="14">
        <v>131</v>
      </c>
      <c r="H10" s="14">
        <v>370</v>
      </c>
      <c r="I10" s="14">
        <v>0</v>
      </c>
      <c r="J10" s="14">
        <v>0</v>
      </c>
      <c r="K10" s="14">
        <v>0</v>
      </c>
      <c r="L10" s="708" t="s">
        <v>299</v>
      </c>
      <c r="M10" s="709"/>
    </row>
    <row r="11" spans="1:13" s="275" customFormat="1" ht="14.65" customHeight="1">
      <c r="A11" s="82" t="s">
        <v>300</v>
      </c>
      <c r="B11" s="9" t="s">
        <v>301</v>
      </c>
      <c r="C11" s="50">
        <f t="shared" si="0"/>
        <v>1260</v>
      </c>
      <c r="D11" s="16">
        <v>0</v>
      </c>
      <c r="E11" s="16">
        <v>450</v>
      </c>
      <c r="F11" s="16">
        <v>0</v>
      </c>
      <c r="G11" s="16">
        <v>0</v>
      </c>
      <c r="H11" s="16">
        <v>630</v>
      </c>
      <c r="I11" s="16">
        <v>0</v>
      </c>
      <c r="J11" s="16">
        <v>180</v>
      </c>
      <c r="K11" s="16">
        <v>0</v>
      </c>
      <c r="L11" s="698" t="s">
        <v>302</v>
      </c>
      <c r="M11" s="699"/>
    </row>
    <row r="12" spans="1:13" s="275" customFormat="1" ht="14.65" customHeight="1">
      <c r="A12" s="334" t="s">
        <v>303</v>
      </c>
      <c r="B12" s="333" t="s">
        <v>304</v>
      </c>
      <c r="C12" s="49">
        <f t="shared" si="0"/>
        <v>1260</v>
      </c>
      <c r="D12" s="14">
        <v>0</v>
      </c>
      <c r="E12" s="14">
        <v>450</v>
      </c>
      <c r="F12" s="14">
        <v>0</v>
      </c>
      <c r="G12" s="14">
        <v>0</v>
      </c>
      <c r="H12" s="14">
        <v>630</v>
      </c>
      <c r="I12" s="14">
        <v>0</v>
      </c>
      <c r="J12" s="14">
        <v>180</v>
      </c>
      <c r="K12" s="14">
        <v>0</v>
      </c>
      <c r="L12" s="708" t="s">
        <v>305</v>
      </c>
      <c r="M12" s="709"/>
    </row>
    <row r="13" spans="1:13" ht="14.65" customHeight="1">
      <c r="A13" s="340" t="s">
        <v>306</v>
      </c>
      <c r="B13" s="341" t="s">
        <v>307</v>
      </c>
      <c r="C13" s="50">
        <f t="shared" si="0"/>
        <v>358275</v>
      </c>
      <c r="D13" s="16">
        <v>2526</v>
      </c>
      <c r="E13" s="16">
        <v>2912</v>
      </c>
      <c r="F13" s="16">
        <v>4862</v>
      </c>
      <c r="G13" s="16">
        <v>5419</v>
      </c>
      <c r="H13" s="16">
        <v>15425</v>
      </c>
      <c r="I13" s="16">
        <v>9690</v>
      </c>
      <c r="J13" s="16">
        <v>6030</v>
      </c>
      <c r="K13" s="16">
        <v>311411</v>
      </c>
      <c r="L13" s="725" t="s">
        <v>308</v>
      </c>
      <c r="M13" s="726"/>
    </row>
    <row r="14" spans="1:13" ht="14.65" customHeight="1">
      <c r="A14" s="27" t="s">
        <v>32</v>
      </c>
      <c r="B14" s="28" t="s">
        <v>309</v>
      </c>
      <c r="C14" s="49">
        <f t="shared" si="0"/>
        <v>36304</v>
      </c>
      <c r="D14" s="14">
        <v>0</v>
      </c>
      <c r="E14" s="14">
        <v>454</v>
      </c>
      <c r="F14" s="14">
        <v>925</v>
      </c>
      <c r="G14" s="14">
        <v>489</v>
      </c>
      <c r="H14" s="14">
        <v>1359</v>
      </c>
      <c r="I14" s="14">
        <v>963</v>
      </c>
      <c r="J14" s="14">
        <v>1825</v>
      </c>
      <c r="K14" s="14">
        <v>30289</v>
      </c>
      <c r="L14" s="704" t="s">
        <v>310</v>
      </c>
      <c r="M14" s="705"/>
    </row>
    <row r="15" spans="1:13" ht="14.65" customHeight="1">
      <c r="A15" s="12" t="s">
        <v>537</v>
      </c>
      <c r="B15" s="13" t="s">
        <v>319</v>
      </c>
      <c r="C15" s="50">
        <f t="shared" si="0"/>
        <v>26671</v>
      </c>
      <c r="D15" s="16">
        <v>0</v>
      </c>
      <c r="E15" s="16">
        <v>149</v>
      </c>
      <c r="F15" s="16">
        <v>0</v>
      </c>
      <c r="G15" s="16">
        <v>161</v>
      </c>
      <c r="H15" s="16">
        <v>242</v>
      </c>
      <c r="I15" s="16">
        <v>942</v>
      </c>
      <c r="J15" s="16">
        <v>756</v>
      </c>
      <c r="K15" s="16">
        <v>24421</v>
      </c>
      <c r="L15" s="673" t="s">
        <v>320</v>
      </c>
      <c r="M15" s="674"/>
    </row>
    <row r="16" spans="1:13" s="275" customFormat="1" ht="14.65" customHeight="1">
      <c r="A16" s="334" t="s">
        <v>569</v>
      </c>
      <c r="B16" s="333" t="s">
        <v>321</v>
      </c>
      <c r="C16" s="49">
        <f t="shared" si="0"/>
        <v>1320</v>
      </c>
      <c r="D16" s="14">
        <v>0</v>
      </c>
      <c r="E16" s="14">
        <v>0</v>
      </c>
      <c r="F16" s="14">
        <v>0</v>
      </c>
      <c r="G16" s="14">
        <v>4</v>
      </c>
      <c r="H16" s="14">
        <v>7</v>
      </c>
      <c r="I16" s="14">
        <v>0</v>
      </c>
      <c r="J16" s="14">
        <v>65</v>
      </c>
      <c r="K16" s="14">
        <v>1244</v>
      </c>
      <c r="L16" s="708" t="s">
        <v>323</v>
      </c>
      <c r="M16" s="709"/>
    </row>
    <row r="17" spans="1:13" ht="14.65" customHeight="1">
      <c r="A17" s="12" t="s">
        <v>570</v>
      </c>
      <c r="B17" s="13" t="s">
        <v>324</v>
      </c>
      <c r="C17" s="50">
        <f t="shared" si="0"/>
        <v>8313</v>
      </c>
      <c r="D17" s="16">
        <v>0</v>
      </c>
      <c r="E17" s="16">
        <v>305</v>
      </c>
      <c r="F17" s="16">
        <v>925</v>
      </c>
      <c r="G17" s="16">
        <v>324</v>
      </c>
      <c r="H17" s="16">
        <v>1110</v>
      </c>
      <c r="I17" s="16">
        <v>21</v>
      </c>
      <c r="J17" s="16">
        <v>1004</v>
      </c>
      <c r="K17" s="16">
        <v>4624</v>
      </c>
      <c r="L17" s="673" t="s">
        <v>326</v>
      </c>
      <c r="M17" s="674"/>
    </row>
    <row r="18" spans="1:13" ht="14.65" customHeight="1">
      <c r="A18" s="27" t="s">
        <v>38</v>
      </c>
      <c r="B18" s="28" t="s">
        <v>342</v>
      </c>
      <c r="C18" s="49">
        <f t="shared" si="0"/>
        <v>141735</v>
      </c>
      <c r="D18" s="14">
        <v>0</v>
      </c>
      <c r="E18" s="14">
        <v>1727</v>
      </c>
      <c r="F18" s="14">
        <v>1407</v>
      </c>
      <c r="G18" s="14">
        <v>2129</v>
      </c>
      <c r="H18" s="14">
        <v>5914</v>
      </c>
      <c r="I18" s="14">
        <v>8102</v>
      </c>
      <c r="J18" s="14">
        <v>768</v>
      </c>
      <c r="K18" s="14">
        <v>121688</v>
      </c>
      <c r="L18" s="704" t="s">
        <v>343</v>
      </c>
      <c r="M18" s="705"/>
    </row>
    <row r="19" spans="1:13" s="275" customFormat="1" ht="14.65" customHeight="1">
      <c r="A19" s="12" t="s">
        <v>577</v>
      </c>
      <c r="B19" s="13" t="s">
        <v>346</v>
      </c>
      <c r="C19" s="50">
        <f t="shared" si="0"/>
        <v>141735</v>
      </c>
      <c r="D19" s="16">
        <v>0</v>
      </c>
      <c r="E19" s="16">
        <v>1727</v>
      </c>
      <c r="F19" s="16">
        <v>1407</v>
      </c>
      <c r="G19" s="16">
        <v>2129</v>
      </c>
      <c r="H19" s="16">
        <v>5914</v>
      </c>
      <c r="I19" s="16">
        <v>8102</v>
      </c>
      <c r="J19" s="16">
        <v>768</v>
      </c>
      <c r="K19" s="16">
        <v>121688</v>
      </c>
      <c r="L19" s="673" t="s">
        <v>578</v>
      </c>
      <c r="M19" s="674"/>
    </row>
    <row r="20" spans="1:13" s="275" customFormat="1" ht="14.65" customHeight="1">
      <c r="A20" s="27" t="s">
        <v>40</v>
      </c>
      <c r="B20" s="28" t="s">
        <v>352</v>
      </c>
      <c r="C20" s="49">
        <f t="shared" si="0"/>
        <v>20512</v>
      </c>
      <c r="D20" s="14">
        <v>0</v>
      </c>
      <c r="E20" s="14">
        <v>0</v>
      </c>
      <c r="F20" s="14">
        <v>0</v>
      </c>
      <c r="G20" s="14">
        <v>0</v>
      </c>
      <c r="H20" s="14">
        <v>0</v>
      </c>
      <c r="I20" s="14">
        <v>0</v>
      </c>
      <c r="J20" s="14">
        <v>0</v>
      </c>
      <c r="K20" s="14">
        <v>20512</v>
      </c>
      <c r="L20" s="704" t="s">
        <v>353</v>
      </c>
      <c r="M20" s="705"/>
    </row>
    <row r="21" spans="1:13" s="275" customFormat="1" ht="14.65" customHeight="1">
      <c r="A21" s="12" t="s">
        <v>581</v>
      </c>
      <c r="B21" s="13" t="s">
        <v>354</v>
      </c>
      <c r="C21" s="50">
        <f t="shared" si="0"/>
        <v>20512</v>
      </c>
      <c r="D21" s="16">
        <v>0</v>
      </c>
      <c r="E21" s="16">
        <v>0</v>
      </c>
      <c r="F21" s="16">
        <v>0</v>
      </c>
      <c r="G21" s="16">
        <v>0</v>
      </c>
      <c r="H21" s="16">
        <v>0</v>
      </c>
      <c r="I21" s="16">
        <v>0</v>
      </c>
      <c r="J21" s="16">
        <v>0</v>
      </c>
      <c r="K21" s="16">
        <v>20512</v>
      </c>
      <c r="L21" s="673" t="s">
        <v>355</v>
      </c>
      <c r="M21" s="674"/>
    </row>
    <row r="22" spans="1:13" s="275" customFormat="1" ht="15.75">
      <c r="A22" s="27" t="s">
        <v>42</v>
      </c>
      <c r="B22" s="28" t="s">
        <v>362</v>
      </c>
      <c r="C22" s="49">
        <f t="shared" si="0"/>
        <v>8283</v>
      </c>
      <c r="D22" s="14">
        <v>816</v>
      </c>
      <c r="E22" s="14">
        <v>62</v>
      </c>
      <c r="F22" s="14">
        <v>45</v>
      </c>
      <c r="G22" s="14">
        <v>246</v>
      </c>
      <c r="H22" s="14">
        <v>224</v>
      </c>
      <c r="I22" s="14">
        <v>9</v>
      </c>
      <c r="J22" s="14">
        <v>816</v>
      </c>
      <c r="K22" s="14">
        <v>6065</v>
      </c>
      <c r="L22" s="704" t="s">
        <v>365</v>
      </c>
      <c r="M22" s="705"/>
    </row>
    <row r="23" spans="1:13" ht="14.65" customHeight="1">
      <c r="A23" s="12" t="s">
        <v>584</v>
      </c>
      <c r="B23" s="13" t="s">
        <v>366</v>
      </c>
      <c r="C23" s="50">
        <f t="shared" si="0"/>
        <v>8283</v>
      </c>
      <c r="D23" s="16">
        <v>816</v>
      </c>
      <c r="E23" s="16">
        <v>62</v>
      </c>
      <c r="F23" s="16">
        <v>45</v>
      </c>
      <c r="G23" s="16">
        <v>246</v>
      </c>
      <c r="H23" s="16">
        <v>224</v>
      </c>
      <c r="I23" s="16">
        <v>9</v>
      </c>
      <c r="J23" s="16">
        <v>816</v>
      </c>
      <c r="K23" s="16">
        <v>6065</v>
      </c>
      <c r="L23" s="673" t="s">
        <v>368</v>
      </c>
      <c r="M23" s="674"/>
    </row>
    <row r="24" spans="1:13" ht="14.65" customHeight="1">
      <c r="A24" s="27" t="s">
        <v>389</v>
      </c>
      <c r="B24" s="28" t="s">
        <v>373</v>
      </c>
      <c r="C24" s="49">
        <f t="shared" si="0"/>
        <v>1131</v>
      </c>
      <c r="D24" s="14">
        <v>0</v>
      </c>
      <c r="E24" s="14">
        <v>19</v>
      </c>
      <c r="F24" s="14">
        <v>16</v>
      </c>
      <c r="G24" s="14">
        <v>0</v>
      </c>
      <c r="H24" s="14">
        <v>33</v>
      </c>
      <c r="I24" s="14">
        <v>0</v>
      </c>
      <c r="J24" s="14">
        <v>15</v>
      </c>
      <c r="K24" s="14">
        <v>1048</v>
      </c>
      <c r="L24" s="704" t="s">
        <v>375</v>
      </c>
      <c r="M24" s="705"/>
    </row>
    <row r="25" spans="1:13" ht="14.65" customHeight="1">
      <c r="A25" s="27" t="s">
        <v>412</v>
      </c>
      <c r="B25" s="28" t="s">
        <v>386</v>
      </c>
      <c r="C25" s="49">
        <f t="shared" si="0"/>
        <v>1033</v>
      </c>
      <c r="D25" s="14"/>
      <c r="E25" s="14">
        <v>14</v>
      </c>
      <c r="F25" s="14">
        <v>0</v>
      </c>
      <c r="G25" s="14">
        <v>19</v>
      </c>
      <c r="H25" s="14">
        <v>57</v>
      </c>
      <c r="I25" s="14">
        <v>0</v>
      </c>
      <c r="J25" s="14">
        <v>76</v>
      </c>
      <c r="K25" s="14">
        <v>867</v>
      </c>
      <c r="L25" s="704" t="s">
        <v>387</v>
      </c>
      <c r="M25" s="705"/>
    </row>
    <row r="26" spans="1:13" ht="14.65" customHeight="1">
      <c r="A26" s="12" t="s">
        <v>591</v>
      </c>
      <c r="B26" s="13" t="s">
        <v>388</v>
      </c>
      <c r="C26" s="50">
        <f t="shared" si="0"/>
        <v>1033</v>
      </c>
      <c r="D26" s="16">
        <v>0</v>
      </c>
      <c r="E26" s="16">
        <v>14</v>
      </c>
      <c r="F26" s="16">
        <v>0</v>
      </c>
      <c r="G26" s="16">
        <v>19</v>
      </c>
      <c r="H26" s="16">
        <v>57</v>
      </c>
      <c r="I26" s="16">
        <v>0</v>
      </c>
      <c r="J26" s="16">
        <v>76</v>
      </c>
      <c r="K26" s="16">
        <v>867</v>
      </c>
      <c r="L26" s="673" t="s">
        <v>390</v>
      </c>
      <c r="M26" s="674"/>
    </row>
    <row r="27" spans="1:13" ht="14.65" customHeight="1">
      <c r="A27" s="27" t="s">
        <v>322</v>
      </c>
      <c r="B27" s="28" t="s">
        <v>401</v>
      </c>
      <c r="C27" s="49">
        <f t="shared" si="0"/>
        <v>92293</v>
      </c>
      <c r="D27" s="14">
        <v>778</v>
      </c>
      <c r="E27" s="14">
        <v>46</v>
      </c>
      <c r="F27" s="14">
        <v>475</v>
      </c>
      <c r="G27" s="14">
        <v>1836</v>
      </c>
      <c r="H27" s="14">
        <v>6222</v>
      </c>
      <c r="I27" s="14">
        <v>0</v>
      </c>
      <c r="J27" s="14">
        <v>1781</v>
      </c>
      <c r="K27" s="14">
        <v>81155</v>
      </c>
      <c r="L27" s="704" t="s">
        <v>402</v>
      </c>
      <c r="M27" s="705"/>
    </row>
    <row r="28" spans="1:13" ht="14.65" customHeight="1">
      <c r="A28" s="12" t="s">
        <v>596</v>
      </c>
      <c r="B28" s="13" t="s">
        <v>403</v>
      </c>
      <c r="C28" s="50">
        <f t="shared" si="0"/>
        <v>92293</v>
      </c>
      <c r="D28" s="16">
        <v>778</v>
      </c>
      <c r="E28" s="16">
        <v>46</v>
      </c>
      <c r="F28" s="16">
        <v>475</v>
      </c>
      <c r="G28" s="16">
        <v>1836</v>
      </c>
      <c r="H28" s="16">
        <v>6222</v>
      </c>
      <c r="I28" s="16">
        <v>0</v>
      </c>
      <c r="J28" s="16">
        <v>1781</v>
      </c>
      <c r="K28" s="16">
        <v>81155</v>
      </c>
      <c r="L28" s="673" t="s">
        <v>404</v>
      </c>
      <c r="M28" s="674"/>
    </row>
    <row r="29" spans="1:13" s="275" customFormat="1" ht="14.65" customHeight="1">
      <c r="A29" s="27" t="s">
        <v>289</v>
      </c>
      <c r="B29" s="28" t="s">
        <v>411</v>
      </c>
      <c r="C29" s="49">
        <f t="shared" si="0"/>
        <v>324</v>
      </c>
      <c r="D29" s="14">
        <v>9</v>
      </c>
      <c r="E29" s="14">
        <v>0</v>
      </c>
      <c r="F29" s="14">
        <v>130</v>
      </c>
      <c r="G29" s="14">
        <v>18</v>
      </c>
      <c r="H29" s="14">
        <v>51</v>
      </c>
      <c r="I29" s="14">
        <v>0</v>
      </c>
      <c r="J29" s="14">
        <v>26</v>
      </c>
      <c r="K29" s="14">
        <v>90</v>
      </c>
      <c r="L29" s="704" t="s">
        <v>413</v>
      </c>
      <c r="M29" s="705"/>
    </row>
    <row r="30" spans="1:13" ht="22.5">
      <c r="A30" s="12" t="s">
        <v>601</v>
      </c>
      <c r="B30" s="13" t="s">
        <v>602</v>
      </c>
      <c r="C30" s="50">
        <f t="shared" si="0"/>
        <v>202</v>
      </c>
      <c r="D30" s="16">
        <v>8</v>
      </c>
      <c r="E30" s="16">
        <v>0</v>
      </c>
      <c r="F30" s="16">
        <v>128</v>
      </c>
      <c r="G30" s="16">
        <v>13</v>
      </c>
      <c r="H30" s="16">
        <v>27</v>
      </c>
      <c r="I30" s="16">
        <v>0</v>
      </c>
      <c r="J30" s="16">
        <v>26</v>
      </c>
      <c r="K30" s="16">
        <v>0</v>
      </c>
      <c r="L30" s="673" t="s">
        <v>414</v>
      </c>
      <c r="M30" s="674"/>
    </row>
    <row r="31" spans="1:13" s="275" customFormat="1" ht="15.75">
      <c r="A31" s="342" t="s">
        <v>606</v>
      </c>
      <c r="B31" s="333" t="s">
        <v>419</v>
      </c>
      <c r="C31" s="49">
        <f t="shared" si="0"/>
        <v>122</v>
      </c>
      <c r="D31" s="14">
        <v>1</v>
      </c>
      <c r="E31" s="14">
        <v>0</v>
      </c>
      <c r="F31" s="14">
        <v>2</v>
      </c>
      <c r="G31" s="14">
        <v>5</v>
      </c>
      <c r="H31" s="14">
        <v>24</v>
      </c>
      <c r="I31" s="14">
        <v>0</v>
      </c>
      <c r="J31" s="14">
        <v>0</v>
      </c>
      <c r="K31" s="14">
        <v>90</v>
      </c>
      <c r="L31" s="708" t="s">
        <v>420</v>
      </c>
      <c r="M31" s="709"/>
    </row>
    <row r="32" spans="1:13">
      <c r="A32" s="25" t="s">
        <v>520</v>
      </c>
      <c r="B32" s="26" t="s">
        <v>438</v>
      </c>
      <c r="C32" s="50">
        <f t="shared" si="0"/>
        <v>48992</v>
      </c>
      <c r="D32" s="16">
        <v>923</v>
      </c>
      <c r="E32" s="16">
        <v>588</v>
      </c>
      <c r="F32" s="16">
        <v>1847</v>
      </c>
      <c r="G32" s="16">
        <v>667</v>
      </c>
      <c r="H32" s="16">
        <v>1539</v>
      </c>
      <c r="I32" s="16">
        <v>616</v>
      </c>
      <c r="J32" s="16">
        <v>649</v>
      </c>
      <c r="K32" s="16">
        <v>42163</v>
      </c>
      <c r="L32" s="710" t="s">
        <v>439</v>
      </c>
      <c r="M32" s="711"/>
    </row>
    <row r="33" spans="1:13" s="275" customFormat="1" ht="15.75">
      <c r="A33" s="342" t="s">
        <v>614</v>
      </c>
      <c r="B33" s="333" t="s">
        <v>438</v>
      </c>
      <c r="C33" s="49">
        <f t="shared" si="0"/>
        <v>48992</v>
      </c>
      <c r="D33" s="14">
        <v>923</v>
      </c>
      <c r="E33" s="14">
        <v>588</v>
      </c>
      <c r="F33" s="14">
        <v>1847</v>
      </c>
      <c r="G33" s="14">
        <v>667</v>
      </c>
      <c r="H33" s="14">
        <v>1539</v>
      </c>
      <c r="I33" s="14">
        <v>616</v>
      </c>
      <c r="J33" s="14">
        <v>649</v>
      </c>
      <c r="K33" s="14">
        <v>42163</v>
      </c>
      <c r="L33" s="708" t="s">
        <v>440</v>
      </c>
      <c r="M33" s="709"/>
    </row>
    <row r="34" spans="1:13">
      <c r="A34" s="25" t="s">
        <v>374</v>
      </c>
      <c r="B34" s="26" t="s">
        <v>447</v>
      </c>
      <c r="C34" s="50">
        <f t="shared" si="0"/>
        <v>7668</v>
      </c>
      <c r="D34" s="16">
        <v>0</v>
      </c>
      <c r="E34" s="16">
        <v>2</v>
      </c>
      <c r="F34" s="16">
        <v>17</v>
      </c>
      <c r="G34" s="16">
        <v>15</v>
      </c>
      <c r="H34" s="16">
        <v>26</v>
      </c>
      <c r="I34" s="16">
        <v>0</v>
      </c>
      <c r="J34" s="16">
        <v>74</v>
      </c>
      <c r="K34" s="16">
        <v>7534</v>
      </c>
      <c r="L34" s="710" t="s">
        <v>448</v>
      </c>
      <c r="M34" s="711"/>
    </row>
    <row r="35" spans="1:13" ht="18.75" customHeight="1">
      <c r="A35" s="342" t="s">
        <v>617</v>
      </c>
      <c r="B35" s="333" t="s">
        <v>449</v>
      </c>
      <c r="C35" s="49">
        <f t="shared" si="0"/>
        <v>56</v>
      </c>
      <c r="D35" s="14">
        <v>0</v>
      </c>
      <c r="E35" s="14">
        <v>0</v>
      </c>
      <c r="F35" s="14">
        <v>4</v>
      </c>
      <c r="G35" s="14">
        <v>4</v>
      </c>
      <c r="H35" s="14">
        <v>2</v>
      </c>
      <c r="I35" s="14">
        <v>0</v>
      </c>
      <c r="J35" s="14">
        <v>9</v>
      </c>
      <c r="K35" s="14">
        <v>37</v>
      </c>
      <c r="L35" s="708" t="s">
        <v>451</v>
      </c>
      <c r="M35" s="709"/>
    </row>
    <row r="36" spans="1:13" ht="14.65" customHeight="1">
      <c r="A36" s="12" t="s">
        <v>730</v>
      </c>
      <c r="B36" s="13" t="s">
        <v>452</v>
      </c>
      <c r="C36" s="50">
        <f t="shared" si="0"/>
        <v>441</v>
      </c>
      <c r="D36" s="16">
        <v>0</v>
      </c>
      <c r="E36" s="16">
        <v>0</v>
      </c>
      <c r="F36" s="16">
        <v>0</v>
      </c>
      <c r="G36" s="16">
        <v>9</v>
      </c>
      <c r="H36" s="16">
        <v>13</v>
      </c>
      <c r="I36" s="16">
        <v>0</v>
      </c>
      <c r="J36" s="16">
        <v>21</v>
      </c>
      <c r="K36" s="16">
        <v>398</v>
      </c>
      <c r="L36" s="673" t="s">
        <v>453</v>
      </c>
      <c r="M36" s="674"/>
    </row>
    <row r="37" spans="1:13" ht="14.65" customHeight="1">
      <c r="A37" s="334" t="s">
        <v>618</v>
      </c>
      <c r="B37" s="333" t="s">
        <v>454</v>
      </c>
      <c r="C37" s="49">
        <f t="shared" si="0"/>
        <v>7171</v>
      </c>
      <c r="D37" s="14">
        <v>0</v>
      </c>
      <c r="E37" s="14">
        <v>2</v>
      </c>
      <c r="F37" s="14">
        <v>13</v>
      </c>
      <c r="G37" s="14">
        <v>2</v>
      </c>
      <c r="H37" s="14">
        <v>11</v>
      </c>
      <c r="I37" s="14">
        <v>0</v>
      </c>
      <c r="J37" s="14">
        <v>44</v>
      </c>
      <c r="K37" s="14">
        <v>7099</v>
      </c>
      <c r="L37" s="708" t="s">
        <v>455</v>
      </c>
      <c r="M37" s="709"/>
    </row>
    <row r="38" spans="1:13" ht="24">
      <c r="A38" s="340" t="s">
        <v>460</v>
      </c>
      <c r="B38" s="341" t="s">
        <v>461</v>
      </c>
      <c r="C38" s="50">
        <f t="shared" si="0"/>
        <v>329</v>
      </c>
      <c r="D38" s="16">
        <v>3</v>
      </c>
      <c r="E38" s="16">
        <v>4</v>
      </c>
      <c r="F38" s="16">
        <v>24</v>
      </c>
      <c r="G38" s="16">
        <v>41</v>
      </c>
      <c r="H38" s="16">
        <v>85</v>
      </c>
      <c r="I38" s="16">
        <v>0</v>
      </c>
      <c r="J38" s="16">
        <v>172</v>
      </c>
      <c r="K38" s="16">
        <v>0</v>
      </c>
      <c r="L38" s="725" t="s">
        <v>462</v>
      </c>
      <c r="M38" s="726"/>
    </row>
    <row r="39" spans="1:13" ht="22.5">
      <c r="A39" s="27" t="s">
        <v>363</v>
      </c>
      <c r="B39" s="28" t="s">
        <v>465</v>
      </c>
      <c r="C39" s="49">
        <f t="shared" si="0"/>
        <v>329</v>
      </c>
      <c r="D39" s="14">
        <v>3</v>
      </c>
      <c r="E39" s="14">
        <v>4</v>
      </c>
      <c r="F39" s="14">
        <v>24</v>
      </c>
      <c r="G39" s="14">
        <v>41</v>
      </c>
      <c r="H39" s="14">
        <v>85</v>
      </c>
      <c r="I39" s="14">
        <v>0</v>
      </c>
      <c r="J39" s="14">
        <v>172</v>
      </c>
      <c r="K39" s="14">
        <v>0</v>
      </c>
      <c r="L39" s="704" t="s">
        <v>466</v>
      </c>
      <c r="M39" s="705"/>
    </row>
    <row r="40" spans="1:13">
      <c r="A40" s="344" t="s">
        <v>625</v>
      </c>
      <c r="B40" s="345" t="s">
        <v>471</v>
      </c>
      <c r="C40" s="126">
        <f t="shared" si="0"/>
        <v>329</v>
      </c>
      <c r="D40" s="90">
        <v>3</v>
      </c>
      <c r="E40" s="90">
        <v>4</v>
      </c>
      <c r="F40" s="90">
        <v>24</v>
      </c>
      <c r="G40" s="90">
        <v>41</v>
      </c>
      <c r="H40" s="90">
        <v>85</v>
      </c>
      <c r="I40" s="90">
        <v>0</v>
      </c>
      <c r="J40" s="90">
        <v>172</v>
      </c>
      <c r="K40" s="90">
        <v>0</v>
      </c>
      <c r="L40" s="736" t="s">
        <v>472</v>
      </c>
      <c r="M40" s="737"/>
    </row>
    <row r="41" spans="1:13" s="275" customFormat="1" ht="25.15" customHeight="1">
      <c r="A41" s="734" t="s">
        <v>475</v>
      </c>
      <c r="B41" s="735"/>
      <c r="C41" s="525">
        <v>360365</v>
      </c>
      <c r="D41" s="525">
        <v>2529</v>
      </c>
      <c r="E41" s="525">
        <v>3366</v>
      </c>
      <c r="F41" s="525">
        <v>4886</v>
      </c>
      <c r="G41" s="525">
        <v>5591</v>
      </c>
      <c r="H41" s="525">
        <v>16510</v>
      </c>
      <c r="I41" s="525">
        <v>9690</v>
      </c>
      <c r="J41" s="525">
        <v>6382</v>
      </c>
      <c r="K41" s="525">
        <v>311411</v>
      </c>
      <c r="L41" s="738" t="s">
        <v>476</v>
      </c>
      <c r="M41" s="739"/>
    </row>
    <row r="44" spans="1:13">
      <c r="B44" s="256"/>
    </row>
    <row r="45" spans="1:13">
      <c r="B45" s="256"/>
    </row>
    <row r="46" spans="1:13">
      <c r="B46" s="256"/>
    </row>
    <row r="47" spans="1:13">
      <c r="B47" s="256"/>
    </row>
    <row r="48" spans="1:13">
      <c r="B48" s="256"/>
    </row>
    <row r="49" spans="2:2">
      <c r="B49" s="256"/>
    </row>
    <row r="50" spans="2:2">
      <c r="B50" s="256"/>
    </row>
    <row r="51" spans="2:2">
      <c r="B51" s="256"/>
    </row>
    <row r="52" spans="2:2">
      <c r="B52" s="256"/>
    </row>
    <row r="53" spans="2:2">
      <c r="B53" s="256"/>
    </row>
    <row r="54" spans="2:2">
      <c r="B54" s="256"/>
    </row>
    <row r="55" spans="2:2">
      <c r="B55" s="256"/>
    </row>
    <row r="56" spans="2:2">
      <c r="B56" s="256"/>
    </row>
    <row r="57" spans="2:2">
      <c r="B57" s="256"/>
    </row>
    <row r="58" spans="2:2">
      <c r="B58" s="256"/>
    </row>
    <row r="59" spans="2:2">
      <c r="B59" s="256"/>
    </row>
    <row r="60" spans="2:2">
      <c r="B60" s="256"/>
    </row>
    <row r="61" spans="2:2">
      <c r="B61" s="256"/>
    </row>
    <row r="62" spans="2:2">
      <c r="B62" s="256"/>
    </row>
    <row r="63" spans="2:2">
      <c r="B63" s="256"/>
    </row>
    <row r="64" spans="2:2">
      <c r="B64" s="256"/>
    </row>
    <row r="65" spans="2:2">
      <c r="B65" s="256"/>
    </row>
    <row r="66" spans="2:2">
      <c r="B66" s="256"/>
    </row>
    <row r="67" spans="2:2">
      <c r="B67" s="256"/>
    </row>
    <row r="68" spans="2:2">
      <c r="B68" s="256"/>
    </row>
    <row r="69" spans="2:2">
      <c r="B69" s="256"/>
    </row>
    <row r="70" spans="2:2">
      <c r="B70" s="256"/>
    </row>
    <row r="71" spans="2:2">
      <c r="B71" s="256"/>
    </row>
    <row r="72" spans="2:2">
      <c r="B72" s="256"/>
    </row>
    <row r="73" spans="2:2">
      <c r="B73" s="256"/>
    </row>
    <row r="74" spans="2:2">
      <c r="B74" s="256"/>
    </row>
    <row r="75" spans="2:2">
      <c r="B75" s="256"/>
    </row>
    <row r="76" spans="2:2">
      <c r="B76" s="256"/>
    </row>
    <row r="77" spans="2:2">
      <c r="B77" s="256"/>
    </row>
    <row r="78" spans="2:2">
      <c r="B78" s="256"/>
    </row>
    <row r="79" spans="2:2">
      <c r="B79" s="256"/>
    </row>
    <row r="80" spans="2:2">
      <c r="B80" s="256"/>
    </row>
    <row r="81" spans="2:2">
      <c r="B81" s="256"/>
    </row>
    <row r="82" spans="2:2">
      <c r="B82" s="256"/>
    </row>
    <row r="83" spans="2:2">
      <c r="B83" s="256"/>
    </row>
    <row r="84" spans="2:2">
      <c r="B84" s="256"/>
    </row>
  </sheetData>
  <mergeCells count="41">
    <mergeCell ref="L41:M41"/>
    <mergeCell ref="A41:B41"/>
    <mergeCell ref="L31:M31"/>
    <mergeCell ref="L32:M32"/>
    <mergeCell ref="L33:M33"/>
    <mergeCell ref="L34:M34"/>
    <mergeCell ref="L35:M35"/>
    <mergeCell ref="L36:M36"/>
    <mergeCell ref="L37:M37"/>
    <mergeCell ref="L38:M38"/>
    <mergeCell ref="L39:M39"/>
    <mergeCell ref="L40:M40"/>
    <mergeCell ref="L23:M23"/>
    <mergeCell ref="L28:M28"/>
    <mergeCell ref="L29:M29"/>
    <mergeCell ref="L27:M27"/>
    <mergeCell ref="L30:M30"/>
    <mergeCell ref="L25:M25"/>
    <mergeCell ref="L26:M26"/>
    <mergeCell ref="L24:M24"/>
    <mergeCell ref="L18:M18"/>
    <mergeCell ref="L19:M19"/>
    <mergeCell ref="L20:M20"/>
    <mergeCell ref="L21:M21"/>
    <mergeCell ref="L22:M22"/>
    <mergeCell ref="L13:M13"/>
    <mergeCell ref="L14:M14"/>
    <mergeCell ref="L15:M15"/>
    <mergeCell ref="L16:M16"/>
    <mergeCell ref="L17:M17"/>
    <mergeCell ref="L12:M12"/>
    <mergeCell ref="A2:M2"/>
    <mergeCell ref="A3:M3"/>
    <mergeCell ref="A4:M4"/>
    <mergeCell ref="A5:M5"/>
    <mergeCell ref="C6:K6"/>
    <mergeCell ref="L7:M7"/>
    <mergeCell ref="L8:M8"/>
    <mergeCell ref="L9:M9"/>
    <mergeCell ref="L10:M10"/>
    <mergeCell ref="L11:M11"/>
  </mergeCells>
  <printOptions horizontalCentered="1" verticalCentered="1"/>
  <pageMargins left="0" right="0" top="0" bottom="0" header="0.51180555555555596" footer="0.51180555555555596"/>
  <pageSetup paperSize="9" scale="6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4506668294322"/>
  </sheetPr>
  <dimension ref="A1:N68"/>
  <sheetViews>
    <sheetView view="pageBreakPreview" zoomScale="90" zoomScaleNormal="100" zoomScaleSheetLayoutView="90" workbookViewId="0">
      <selection activeCell="C40" sqref="C40"/>
    </sheetView>
  </sheetViews>
  <sheetFormatPr defaultColWidth="8.88671875" defaultRowHeight="15"/>
  <cols>
    <col min="1" max="1" width="5.77734375" style="263" customWidth="1"/>
    <col min="2" max="2" width="40.77734375" style="264" customWidth="1"/>
    <col min="3" max="12" width="7.6640625" style="256" customWidth="1"/>
    <col min="13" max="13" width="40.77734375" style="256" customWidth="1"/>
    <col min="14" max="14" width="5.77734375" style="256" customWidth="1"/>
    <col min="15" max="16384" width="8.88671875" style="256"/>
  </cols>
  <sheetData>
    <row r="1" spans="1:14" s="255" customFormat="1">
      <c r="A1" s="282"/>
      <c r="B1" s="282"/>
      <c r="C1" s="282"/>
      <c r="D1" s="282"/>
      <c r="E1" s="282"/>
      <c r="F1" s="282"/>
      <c r="G1" s="282"/>
      <c r="H1" s="282"/>
      <c r="I1" s="282"/>
      <c r="J1" s="282"/>
      <c r="K1" s="282"/>
      <c r="L1" s="282"/>
      <c r="M1" s="282"/>
      <c r="N1" s="282"/>
    </row>
    <row r="2" spans="1:14" s="265" customFormat="1" ht="20.25">
      <c r="A2" s="723" t="s">
        <v>507</v>
      </c>
      <c r="B2" s="723"/>
      <c r="C2" s="723"/>
      <c r="D2" s="723"/>
      <c r="E2" s="723"/>
      <c r="F2" s="723"/>
      <c r="G2" s="723"/>
      <c r="H2" s="723"/>
      <c r="I2" s="723"/>
      <c r="J2" s="723"/>
      <c r="K2" s="723"/>
      <c r="L2" s="723"/>
      <c r="M2" s="723"/>
      <c r="N2" s="723"/>
    </row>
    <row r="3" spans="1:14" s="265" customFormat="1" ht="20.25">
      <c r="A3" s="740" t="s">
        <v>479</v>
      </c>
      <c r="B3" s="740"/>
      <c r="C3" s="740"/>
      <c r="D3" s="740"/>
      <c r="E3" s="740"/>
      <c r="F3" s="740"/>
      <c r="G3" s="740"/>
      <c r="H3" s="740"/>
      <c r="I3" s="740"/>
      <c r="J3" s="740"/>
      <c r="K3" s="740"/>
      <c r="L3" s="740"/>
      <c r="M3" s="740"/>
      <c r="N3" s="740"/>
    </row>
    <row r="4" spans="1:14" ht="15.75">
      <c r="A4" s="724" t="s">
        <v>508</v>
      </c>
      <c r="B4" s="724"/>
      <c r="C4" s="724"/>
      <c r="D4" s="724"/>
      <c r="E4" s="724"/>
      <c r="F4" s="724"/>
      <c r="G4" s="724"/>
      <c r="H4" s="724"/>
      <c r="I4" s="724"/>
      <c r="J4" s="724"/>
      <c r="K4" s="724"/>
      <c r="L4" s="724"/>
      <c r="M4" s="724"/>
      <c r="N4" s="724"/>
    </row>
    <row r="5" spans="1:14" ht="15.75">
      <c r="A5" s="741" t="s">
        <v>481</v>
      </c>
      <c r="B5" s="741"/>
      <c r="C5" s="741"/>
      <c r="D5" s="741"/>
      <c r="E5" s="741"/>
      <c r="F5" s="741"/>
      <c r="G5" s="741"/>
      <c r="H5" s="741"/>
      <c r="I5" s="741"/>
      <c r="J5" s="741"/>
      <c r="K5" s="741"/>
      <c r="L5" s="741"/>
      <c r="M5" s="741"/>
      <c r="N5" s="741"/>
    </row>
    <row r="6" spans="1:14" ht="15.75">
      <c r="A6" s="743" t="s">
        <v>509</v>
      </c>
      <c r="B6" s="743"/>
      <c r="C6" s="721">
        <v>2019</v>
      </c>
      <c r="D6" s="721"/>
      <c r="E6" s="721"/>
      <c r="F6" s="721"/>
      <c r="G6" s="721"/>
      <c r="H6" s="721"/>
      <c r="I6" s="721"/>
      <c r="J6" s="721"/>
      <c r="K6" s="721"/>
      <c r="L6" s="721"/>
      <c r="M6" s="268"/>
      <c r="N6" s="269" t="s">
        <v>510</v>
      </c>
    </row>
    <row r="7" spans="1:14" ht="93">
      <c r="A7" s="270" t="s">
        <v>697</v>
      </c>
      <c r="B7" s="271" t="s">
        <v>277</v>
      </c>
      <c r="C7" s="272" t="s">
        <v>698</v>
      </c>
      <c r="D7" s="278" t="s">
        <v>707</v>
      </c>
      <c r="E7" s="278" t="s">
        <v>708</v>
      </c>
      <c r="F7" s="278" t="s">
        <v>709</v>
      </c>
      <c r="G7" s="279" t="s">
        <v>710</v>
      </c>
      <c r="H7" s="278" t="s">
        <v>711</v>
      </c>
      <c r="I7" s="278" t="s">
        <v>712</v>
      </c>
      <c r="J7" s="278" t="s">
        <v>713</v>
      </c>
      <c r="K7" s="278" t="s">
        <v>714</v>
      </c>
      <c r="L7" s="280" t="s">
        <v>715</v>
      </c>
      <c r="M7" s="742" t="s">
        <v>486</v>
      </c>
      <c r="N7" s="742"/>
    </row>
    <row r="8" spans="1:14" s="275" customFormat="1" ht="15.75">
      <c r="A8" s="336" t="s">
        <v>287</v>
      </c>
      <c r="B8" s="335" t="s">
        <v>288</v>
      </c>
      <c r="C8" s="49">
        <v>6372</v>
      </c>
      <c r="D8" s="14">
        <v>4438</v>
      </c>
      <c r="E8" s="14">
        <v>0</v>
      </c>
      <c r="F8" s="14">
        <v>0</v>
      </c>
      <c r="G8" s="14">
        <v>0</v>
      </c>
      <c r="H8" s="14">
        <v>1</v>
      </c>
      <c r="I8" s="14">
        <v>0</v>
      </c>
      <c r="J8" s="14">
        <v>0</v>
      </c>
      <c r="K8" s="14">
        <v>0</v>
      </c>
      <c r="L8" s="14">
        <v>1933</v>
      </c>
      <c r="M8" s="696" t="s">
        <v>290</v>
      </c>
      <c r="N8" s="697"/>
    </row>
    <row r="9" spans="1:14" s="275" customFormat="1" ht="15.75">
      <c r="A9" s="82" t="s">
        <v>294</v>
      </c>
      <c r="B9" s="9" t="s">
        <v>295</v>
      </c>
      <c r="C9" s="50">
        <v>162</v>
      </c>
      <c r="D9" s="16">
        <v>28</v>
      </c>
      <c r="E9" s="16">
        <v>0</v>
      </c>
      <c r="F9" s="16">
        <v>0</v>
      </c>
      <c r="G9" s="16">
        <v>0</v>
      </c>
      <c r="H9" s="16">
        <v>1</v>
      </c>
      <c r="I9" s="16">
        <v>0</v>
      </c>
      <c r="J9" s="16">
        <v>0</v>
      </c>
      <c r="K9" s="16">
        <v>0</v>
      </c>
      <c r="L9" s="16">
        <v>133</v>
      </c>
      <c r="M9" s="698" t="s">
        <v>296</v>
      </c>
      <c r="N9" s="699"/>
    </row>
    <row r="10" spans="1:14">
      <c r="A10" s="334" t="s">
        <v>297</v>
      </c>
      <c r="B10" s="333" t="s">
        <v>298</v>
      </c>
      <c r="C10" s="49">
        <v>162</v>
      </c>
      <c r="D10" s="14">
        <v>28</v>
      </c>
      <c r="E10" s="14">
        <v>0</v>
      </c>
      <c r="F10" s="14">
        <v>0</v>
      </c>
      <c r="G10" s="14">
        <v>0</v>
      </c>
      <c r="H10" s="14">
        <v>1</v>
      </c>
      <c r="I10" s="14">
        <v>0</v>
      </c>
      <c r="J10" s="14">
        <v>0</v>
      </c>
      <c r="K10" s="14">
        <v>0</v>
      </c>
      <c r="L10" s="14">
        <v>133</v>
      </c>
      <c r="M10" s="708" t="s">
        <v>299</v>
      </c>
      <c r="N10" s="709"/>
    </row>
    <row r="11" spans="1:14" s="275" customFormat="1" ht="15.75">
      <c r="A11" s="82" t="s">
        <v>300</v>
      </c>
      <c r="B11" s="9" t="s">
        <v>301</v>
      </c>
      <c r="C11" s="50">
        <v>6210</v>
      </c>
      <c r="D11" s="16">
        <v>4410</v>
      </c>
      <c r="E11" s="16">
        <v>0</v>
      </c>
      <c r="F11" s="16">
        <v>0</v>
      </c>
      <c r="G11" s="16">
        <v>0</v>
      </c>
      <c r="H11" s="16">
        <v>0</v>
      </c>
      <c r="I11" s="16">
        <v>0</v>
      </c>
      <c r="J11" s="16">
        <v>0</v>
      </c>
      <c r="K11" s="16">
        <v>0</v>
      </c>
      <c r="L11" s="16">
        <v>1800</v>
      </c>
      <c r="M11" s="698" t="s">
        <v>302</v>
      </c>
      <c r="N11" s="699"/>
    </row>
    <row r="12" spans="1:14">
      <c r="A12" s="334" t="s">
        <v>303</v>
      </c>
      <c r="B12" s="333" t="s">
        <v>304</v>
      </c>
      <c r="C12" s="49">
        <v>6210</v>
      </c>
      <c r="D12" s="14">
        <v>4410</v>
      </c>
      <c r="E12" s="14">
        <v>0</v>
      </c>
      <c r="F12" s="14">
        <v>0</v>
      </c>
      <c r="G12" s="14">
        <v>0</v>
      </c>
      <c r="H12" s="14">
        <v>0</v>
      </c>
      <c r="I12" s="14">
        <v>0</v>
      </c>
      <c r="J12" s="14">
        <v>0</v>
      </c>
      <c r="K12" s="14">
        <v>0</v>
      </c>
      <c r="L12" s="14">
        <v>1800</v>
      </c>
      <c r="M12" s="708" t="s">
        <v>305</v>
      </c>
      <c r="N12" s="709"/>
    </row>
    <row r="13" spans="1:14" s="275" customFormat="1" ht="15.75">
      <c r="A13" s="340" t="s">
        <v>306</v>
      </c>
      <c r="B13" s="341" t="s">
        <v>307</v>
      </c>
      <c r="C13" s="50">
        <v>197573</v>
      </c>
      <c r="D13" s="16">
        <v>39381</v>
      </c>
      <c r="E13" s="16">
        <v>1702</v>
      </c>
      <c r="F13" s="16">
        <v>3372</v>
      </c>
      <c r="G13" s="16">
        <v>3618</v>
      </c>
      <c r="H13" s="16">
        <v>7373</v>
      </c>
      <c r="I13" s="16">
        <v>3315</v>
      </c>
      <c r="J13" s="16">
        <v>2162</v>
      </c>
      <c r="K13" s="16">
        <v>905</v>
      </c>
      <c r="L13" s="16">
        <v>135745</v>
      </c>
      <c r="M13" s="725" t="s">
        <v>308</v>
      </c>
      <c r="N13" s="726"/>
    </row>
    <row r="14" spans="1:14" s="275" customFormat="1" ht="15.75">
      <c r="A14" s="27" t="s">
        <v>32</v>
      </c>
      <c r="B14" s="28" t="s">
        <v>309</v>
      </c>
      <c r="C14" s="49">
        <v>17337</v>
      </c>
      <c r="D14" s="14">
        <v>2788</v>
      </c>
      <c r="E14" s="14">
        <v>66</v>
      </c>
      <c r="F14" s="14">
        <v>348</v>
      </c>
      <c r="G14" s="14">
        <v>1494</v>
      </c>
      <c r="H14" s="14">
        <v>1175</v>
      </c>
      <c r="I14" s="14">
        <v>584</v>
      </c>
      <c r="J14" s="14">
        <v>1900</v>
      </c>
      <c r="K14" s="14">
        <v>0</v>
      </c>
      <c r="L14" s="14">
        <v>8982</v>
      </c>
      <c r="M14" s="704" t="s">
        <v>310</v>
      </c>
      <c r="N14" s="705"/>
    </row>
    <row r="15" spans="1:14">
      <c r="A15" s="12" t="s">
        <v>537</v>
      </c>
      <c r="B15" s="13" t="s">
        <v>319</v>
      </c>
      <c r="C15" s="50">
        <v>9297</v>
      </c>
      <c r="D15" s="16">
        <v>299</v>
      </c>
      <c r="E15" s="16">
        <v>0</v>
      </c>
      <c r="F15" s="16">
        <v>0</v>
      </c>
      <c r="G15" s="16">
        <v>0</v>
      </c>
      <c r="H15" s="16">
        <v>299</v>
      </c>
      <c r="I15" s="16">
        <v>448</v>
      </c>
      <c r="J15" s="16">
        <v>1794</v>
      </c>
      <c r="K15" s="16">
        <v>0</v>
      </c>
      <c r="L15" s="16">
        <v>6457</v>
      </c>
      <c r="M15" s="673" t="s">
        <v>320</v>
      </c>
      <c r="N15" s="674"/>
    </row>
    <row r="16" spans="1:14">
      <c r="A16" s="334" t="s">
        <v>569</v>
      </c>
      <c r="B16" s="333" t="s">
        <v>321</v>
      </c>
      <c r="C16" s="49">
        <v>1056</v>
      </c>
      <c r="D16" s="14">
        <v>44</v>
      </c>
      <c r="E16" s="14">
        <v>66</v>
      </c>
      <c r="F16" s="14">
        <v>0</v>
      </c>
      <c r="G16" s="14">
        <v>0</v>
      </c>
      <c r="H16" s="14">
        <v>66</v>
      </c>
      <c r="I16" s="14">
        <v>53</v>
      </c>
      <c r="J16" s="14">
        <v>106</v>
      </c>
      <c r="K16" s="14">
        <v>0</v>
      </c>
      <c r="L16" s="14">
        <v>721</v>
      </c>
      <c r="M16" s="708" t="s">
        <v>323</v>
      </c>
      <c r="N16" s="709"/>
    </row>
    <row r="17" spans="1:14">
      <c r="A17" s="12" t="s">
        <v>570</v>
      </c>
      <c r="B17" s="13" t="s">
        <v>324</v>
      </c>
      <c r="C17" s="50">
        <v>6984</v>
      </c>
      <c r="D17" s="16">
        <v>2445</v>
      </c>
      <c r="E17" s="16">
        <v>0</v>
      </c>
      <c r="F17" s="16">
        <v>348</v>
      </c>
      <c r="G17" s="16">
        <v>1494</v>
      </c>
      <c r="H17" s="16">
        <v>810</v>
      </c>
      <c r="I17" s="16">
        <v>83</v>
      </c>
      <c r="J17" s="16">
        <v>0</v>
      </c>
      <c r="K17" s="16">
        <v>0</v>
      </c>
      <c r="L17" s="16">
        <v>1804</v>
      </c>
      <c r="M17" s="673" t="s">
        <v>326</v>
      </c>
      <c r="N17" s="674"/>
    </row>
    <row r="18" spans="1:14" s="275" customFormat="1" ht="15.75">
      <c r="A18" s="27" t="s">
        <v>38</v>
      </c>
      <c r="B18" s="28" t="s">
        <v>342</v>
      </c>
      <c r="C18" s="49">
        <v>96757</v>
      </c>
      <c r="D18" s="14">
        <v>16247</v>
      </c>
      <c r="E18" s="14">
        <v>671</v>
      </c>
      <c r="F18" s="14">
        <v>0</v>
      </c>
      <c r="G18" s="14">
        <v>500</v>
      </c>
      <c r="H18" s="14">
        <v>2213</v>
      </c>
      <c r="I18" s="14">
        <v>1578</v>
      </c>
      <c r="J18" s="14">
        <v>0</v>
      </c>
      <c r="K18" s="14">
        <v>0</v>
      </c>
      <c r="L18" s="14">
        <v>75548</v>
      </c>
      <c r="M18" s="704" t="s">
        <v>343</v>
      </c>
      <c r="N18" s="705"/>
    </row>
    <row r="19" spans="1:14" ht="15" customHeight="1">
      <c r="A19" s="12" t="s">
        <v>577</v>
      </c>
      <c r="B19" s="13" t="s">
        <v>346</v>
      </c>
      <c r="C19" s="50">
        <v>96757</v>
      </c>
      <c r="D19" s="16">
        <v>16247</v>
      </c>
      <c r="E19" s="16">
        <v>671</v>
      </c>
      <c r="F19" s="16">
        <v>0</v>
      </c>
      <c r="G19" s="16">
        <v>500</v>
      </c>
      <c r="H19" s="16">
        <v>2213</v>
      </c>
      <c r="I19" s="16">
        <v>1578</v>
      </c>
      <c r="J19" s="16">
        <v>0</v>
      </c>
      <c r="K19" s="16">
        <v>0</v>
      </c>
      <c r="L19" s="16">
        <v>75548</v>
      </c>
      <c r="M19" s="673" t="s">
        <v>578</v>
      </c>
      <c r="N19" s="674"/>
    </row>
    <row r="20" spans="1:14" s="275" customFormat="1" ht="33.75">
      <c r="A20" s="27" t="s">
        <v>40</v>
      </c>
      <c r="B20" s="28" t="s">
        <v>352</v>
      </c>
      <c r="C20" s="49">
        <v>12285</v>
      </c>
      <c r="D20" s="14">
        <v>379</v>
      </c>
      <c r="E20" s="14">
        <v>0</v>
      </c>
      <c r="F20" s="14">
        <v>0</v>
      </c>
      <c r="G20" s="14">
        <v>0</v>
      </c>
      <c r="H20" s="14">
        <v>1744</v>
      </c>
      <c r="I20" s="14">
        <v>316</v>
      </c>
      <c r="J20" s="14">
        <v>0</v>
      </c>
      <c r="K20" s="14">
        <v>0</v>
      </c>
      <c r="L20" s="14">
        <v>9846</v>
      </c>
      <c r="M20" s="704" t="s">
        <v>353</v>
      </c>
      <c r="N20" s="705"/>
    </row>
    <row r="21" spans="1:14" ht="15" customHeight="1">
      <c r="A21" s="12" t="s">
        <v>581</v>
      </c>
      <c r="B21" s="13" t="s">
        <v>354</v>
      </c>
      <c r="C21" s="50">
        <v>12285</v>
      </c>
      <c r="D21" s="16">
        <v>379</v>
      </c>
      <c r="E21" s="16">
        <v>0</v>
      </c>
      <c r="F21" s="16">
        <v>0</v>
      </c>
      <c r="G21" s="16">
        <v>0</v>
      </c>
      <c r="H21" s="16">
        <v>1744</v>
      </c>
      <c r="I21" s="16">
        <v>316</v>
      </c>
      <c r="J21" s="16">
        <v>0</v>
      </c>
      <c r="K21" s="16">
        <v>0</v>
      </c>
      <c r="L21" s="16">
        <v>9846</v>
      </c>
      <c r="M21" s="673" t="s">
        <v>355</v>
      </c>
      <c r="N21" s="674"/>
    </row>
    <row r="22" spans="1:14" s="275" customFormat="1" ht="15.6" customHeight="1">
      <c r="A22" s="27" t="s">
        <v>42</v>
      </c>
      <c r="B22" s="28" t="s">
        <v>362</v>
      </c>
      <c r="C22" s="49">
        <v>9725</v>
      </c>
      <c r="D22" s="16">
        <v>926</v>
      </c>
      <c r="E22" s="16">
        <v>0</v>
      </c>
      <c r="F22" s="16">
        <v>1741</v>
      </c>
      <c r="G22" s="16">
        <v>547</v>
      </c>
      <c r="H22" s="16">
        <v>1234</v>
      </c>
      <c r="I22" s="16">
        <v>327</v>
      </c>
      <c r="J22" s="16">
        <v>0</v>
      </c>
      <c r="K22" s="16">
        <v>544</v>
      </c>
      <c r="L22" s="16">
        <v>4406</v>
      </c>
      <c r="M22" s="704" t="s">
        <v>365</v>
      </c>
      <c r="N22" s="705"/>
    </row>
    <row r="23" spans="1:14">
      <c r="A23" s="12" t="s">
        <v>584</v>
      </c>
      <c r="B23" s="13" t="s">
        <v>366</v>
      </c>
      <c r="C23" s="50">
        <v>9725</v>
      </c>
      <c r="D23" s="14">
        <v>926</v>
      </c>
      <c r="E23" s="14">
        <v>0</v>
      </c>
      <c r="F23" s="14">
        <v>1741</v>
      </c>
      <c r="G23" s="14">
        <v>547</v>
      </c>
      <c r="H23" s="14">
        <v>1234</v>
      </c>
      <c r="I23" s="14">
        <v>327</v>
      </c>
      <c r="J23" s="14">
        <v>0</v>
      </c>
      <c r="K23" s="14">
        <v>544</v>
      </c>
      <c r="L23" s="14">
        <v>4406</v>
      </c>
      <c r="M23" s="673" t="s">
        <v>368</v>
      </c>
      <c r="N23" s="674"/>
    </row>
    <row r="24" spans="1:14" s="275" customFormat="1" ht="15.75">
      <c r="A24" s="27" t="s">
        <v>389</v>
      </c>
      <c r="B24" s="28" t="s">
        <v>373</v>
      </c>
      <c r="C24" s="49">
        <v>581</v>
      </c>
      <c r="D24" s="16">
        <v>0</v>
      </c>
      <c r="E24" s="16">
        <v>0</v>
      </c>
      <c r="F24" s="16">
        <v>0</v>
      </c>
      <c r="G24" s="16">
        <v>0</v>
      </c>
      <c r="H24" s="16">
        <v>0</v>
      </c>
      <c r="I24" s="16">
        <v>0</v>
      </c>
      <c r="J24" s="16">
        <v>0</v>
      </c>
      <c r="K24" s="16">
        <v>0</v>
      </c>
      <c r="L24" s="14">
        <v>581</v>
      </c>
      <c r="M24" s="704" t="s">
        <v>375</v>
      </c>
      <c r="N24" s="705"/>
    </row>
    <row r="25" spans="1:14" s="275" customFormat="1" ht="15.75">
      <c r="A25" s="27" t="s">
        <v>412</v>
      </c>
      <c r="B25" s="28" t="s">
        <v>386</v>
      </c>
      <c r="C25" s="275">
        <v>396</v>
      </c>
      <c r="D25" s="275">
        <v>0</v>
      </c>
      <c r="E25" s="275">
        <v>0</v>
      </c>
      <c r="F25" s="275">
        <v>0</v>
      </c>
      <c r="G25" s="275">
        <v>0</v>
      </c>
      <c r="H25" s="275">
        <v>64</v>
      </c>
      <c r="I25" s="275">
        <v>33</v>
      </c>
      <c r="J25" s="275">
        <v>0</v>
      </c>
      <c r="K25" s="275">
        <v>0</v>
      </c>
      <c r="L25" s="16">
        <v>299</v>
      </c>
      <c r="M25" s="704" t="s">
        <v>387</v>
      </c>
      <c r="N25" s="705"/>
    </row>
    <row r="26" spans="1:14" s="275" customFormat="1" ht="15.75">
      <c r="A26" s="12" t="s">
        <v>591</v>
      </c>
      <c r="B26" s="13" t="s">
        <v>388</v>
      </c>
      <c r="C26" s="50">
        <v>396</v>
      </c>
      <c r="D26" s="275">
        <v>0</v>
      </c>
      <c r="E26" s="275">
        <v>0</v>
      </c>
      <c r="F26" s="275">
        <v>0</v>
      </c>
      <c r="G26" s="275">
        <v>0</v>
      </c>
      <c r="H26" s="275">
        <v>64</v>
      </c>
      <c r="I26" s="275">
        <v>33</v>
      </c>
      <c r="J26" s="275">
        <v>0</v>
      </c>
      <c r="K26" s="275">
        <v>0</v>
      </c>
      <c r="L26" s="34">
        <v>299</v>
      </c>
      <c r="M26" s="673" t="s">
        <v>390</v>
      </c>
      <c r="N26" s="674"/>
    </row>
    <row r="27" spans="1:14" s="275" customFormat="1" ht="22.5">
      <c r="A27" s="27" t="s">
        <v>322</v>
      </c>
      <c r="B27" s="28" t="s">
        <v>401</v>
      </c>
      <c r="C27" s="49">
        <v>35939</v>
      </c>
      <c r="D27" s="14">
        <v>17467</v>
      </c>
      <c r="E27" s="14">
        <v>707</v>
      </c>
      <c r="F27" s="14">
        <v>0</v>
      </c>
      <c r="G27" s="14">
        <v>0</v>
      </c>
      <c r="H27" s="14">
        <v>459</v>
      </c>
      <c r="I27" s="14">
        <v>71</v>
      </c>
      <c r="J27" s="14">
        <v>106</v>
      </c>
      <c r="K27" s="14">
        <v>194</v>
      </c>
      <c r="L27" s="14">
        <v>16935</v>
      </c>
      <c r="M27" s="704" t="s">
        <v>402</v>
      </c>
      <c r="N27" s="705"/>
    </row>
    <row r="28" spans="1:14" s="275" customFormat="1" ht="15.75">
      <c r="A28" s="12" t="s">
        <v>596</v>
      </c>
      <c r="B28" s="13" t="s">
        <v>403</v>
      </c>
      <c r="C28" s="50">
        <v>35939</v>
      </c>
      <c r="D28" s="16">
        <v>17467</v>
      </c>
      <c r="E28" s="16">
        <v>707</v>
      </c>
      <c r="F28" s="16">
        <v>0</v>
      </c>
      <c r="G28" s="16">
        <v>0</v>
      </c>
      <c r="H28" s="16">
        <v>459</v>
      </c>
      <c r="I28" s="16">
        <v>71</v>
      </c>
      <c r="J28" s="16">
        <v>106</v>
      </c>
      <c r="K28" s="16">
        <v>194</v>
      </c>
      <c r="L28" s="16">
        <v>16935</v>
      </c>
      <c r="M28" s="673" t="s">
        <v>404</v>
      </c>
      <c r="N28" s="674"/>
    </row>
    <row r="29" spans="1:14">
      <c r="A29" s="27" t="s">
        <v>289</v>
      </c>
      <c r="B29" s="28" t="s">
        <v>411</v>
      </c>
      <c r="C29" s="49">
        <v>189</v>
      </c>
      <c r="D29" s="14">
        <v>1</v>
      </c>
      <c r="E29" s="14">
        <v>0</v>
      </c>
      <c r="F29" s="14">
        <v>0</v>
      </c>
      <c r="G29" s="14">
        <v>0</v>
      </c>
      <c r="H29" s="14">
        <v>0</v>
      </c>
      <c r="I29" s="14">
        <v>2</v>
      </c>
      <c r="J29" s="14">
        <v>2</v>
      </c>
      <c r="K29" s="14">
        <v>0</v>
      </c>
      <c r="L29" s="14">
        <v>184</v>
      </c>
      <c r="M29" s="704" t="s">
        <v>413</v>
      </c>
      <c r="N29" s="705"/>
    </row>
    <row r="30" spans="1:14" s="275" customFormat="1" ht="22.5">
      <c r="A30" s="12" t="s">
        <v>601</v>
      </c>
      <c r="B30" s="13" t="s">
        <v>602</v>
      </c>
      <c r="C30" s="50">
        <v>97</v>
      </c>
      <c r="D30" s="16">
        <v>0</v>
      </c>
      <c r="E30" s="16">
        <v>0</v>
      </c>
      <c r="F30" s="16">
        <v>0</v>
      </c>
      <c r="G30" s="16">
        <v>0</v>
      </c>
      <c r="H30" s="16">
        <v>0</v>
      </c>
      <c r="I30" s="16">
        <v>0</v>
      </c>
      <c r="J30" s="16">
        <v>0</v>
      </c>
      <c r="K30" s="16">
        <v>0</v>
      </c>
      <c r="L30" s="16">
        <v>97</v>
      </c>
      <c r="M30" s="673" t="s">
        <v>414</v>
      </c>
      <c r="N30" s="674"/>
    </row>
    <row r="31" spans="1:14">
      <c r="A31" s="342" t="s">
        <v>606</v>
      </c>
      <c r="B31" s="333" t="s">
        <v>419</v>
      </c>
      <c r="C31" s="49">
        <v>92</v>
      </c>
      <c r="D31" s="14">
        <v>1</v>
      </c>
      <c r="E31" s="14">
        <v>0</v>
      </c>
      <c r="F31" s="14">
        <v>0</v>
      </c>
      <c r="G31" s="14">
        <v>0</v>
      </c>
      <c r="H31" s="14">
        <v>0</v>
      </c>
      <c r="I31" s="14">
        <v>2</v>
      </c>
      <c r="J31" s="14">
        <v>2</v>
      </c>
      <c r="K31" s="14">
        <v>0</v>
      </c>
      <c r="L31" s="14">
        <v>87</v>
      </c>
      <c r="M31" s="708" t="s">
        <v>420</v>
      </c>
      <c r="N31" s="709"/>
    </row>
    <row r="32" spans="1:14" s="275" customFormat="1" ht="15.75">
      <c r="A32" s="25" t="s">
        <v>520</v>
      </c>
      <c r="B32" s="26" t="s">
        <v>438</v>
      </c>
      <c r="C32" s="50">
        <v>21113</v>
      </c>
      <c r="D32" s="16">
        <v>1561</v>
      </c>
      <c r="E32" s="16">
        <v>257</v>
      </c>
      <c r="F32" s="16">
        <v>1283</v>
      </c>
      <c r="G32" s="16">
        <v>575</v>
      </c>
      <c r="H32" s="16">
        <v>462</v>
      </c>
      <c r="I32" s="16">
        <v>385</v>
      </c>
      <c r="J32" s="16">
        <v>154</v>
      </c>
      <c r="K32" s="16">
        <v>167</v>
      </c>
      <c r="L32" s="16">
        <v>16269</v>
      </c>
      <c r="M32" s="710" t="s">
        <v>439</v>
      </c>
      <c r="N32" s="711"/>
    </row>
    <row r="33" spans="1:14">
      <c r="A33" s="342" t="s">
        <v>614</v>
      </c>
      <c r="B33" s="333" t="s">
        <v>438</v>
      </c>
      <c r="C33" s="49">
        <v>21113</v>
      </c>
      <c r="D33" s="14">
        <v>1561</v>
      </c>
      <c r="E33" s="14">
        <v>257</v>
      </c>
      <c r="F33" s="14">
        <v>1283</v>
      </c>
      <c r="G33" s="14">
        <v>575</v>
      </c>
      <c r="H33" s="14">
        <v>462</v>
      </c>
      <c r="I33" s="14">
        <v>385</v>
      </c>
      <c r="J33" s="14">
        <v>154</v>
      </c>
      <c r="K33" s="14">
        <v>167</v>
      </c>
      <c r="L33" s="14">
        <v>16269</v>
      </c>
      <c r="M33" s="708" t="s">
        <v>440</v>
      </c>
      <c r="N33" s="709"/>
    </row>
    <row r="34" spans="1:14">
      <c r="A34" s="25" t="s">
        <v>374</v>
      </c>
      <c r="B34" s="26" t="s">
        <v>447</v>
      </c>
      <c r="C34" s="50">
        <v>3251</v>
      </c>
      <c r="D34" s="16">
        <v>12</v>
      </c>
      <c r="E34" s="16">
        <v>1</v>
      </c>
      <c r="F34" s="16">
        <v>0</v>
      </c>
      <c r="G34" s="16">
        <v>502</v>
      </c>
      <c r="H34" s="16">
        <v>22</v>
      </c>
      <c r="I34" s="16">
        <v>19</v>
      </c>
      <c r="J34" s="16">
        <v>0</v>
      </c>
      <c r="K34" s="16">
        <v>0</v>
      </c>
      <c r="L34" s="16">
        <v>2695</v>
      </c>
      <c r="M34" s="710" t="s">
        <v>448</v>
      </c>
      <c r="N34" s="711"/>
    </row>
    <row r="35" spans="1:14" s="275" customFormat="1" ht="15.75">
      <c r="A35" s="342" t="s">
        <v>617</v>
      </c>
      <c r="B35" s="333" t="s">
        <v>449</v>
      </c>
      <c r="C35" s="49">
        <v>40</v>
      </c>
      <c r="D35" s="14">
        <v>0</v>
      </c>
      <c r="E35" s="14">
        <v>1</v>
      </c>
      <c r="F35" s="14">
        <v>0</v>
      </c>
      <c r="G35" s="14">
        <v>0</v>
      </c>
      <c r="H35" s="14">
        <v>7</v>
      </c>
      <c r="I35" s="14">
        <v>0</v>
      </c>
      <c r="J35" s="14">
        <v>0</v>
      </c>
      <c r="K35" s="14">
        <v>0</v>
      </c>
      <c r="L35" s="14">
        <v>32</v>
      </c>
      <c r="M35" s="708" t="s">
        <v>451</v>
      </c>
      <c r="N35" s="709"/>
    </row>
    <row r="36" spans="1:14">
      <c r="A36" s="12" t="s">
        <v>730</v>
      </c>
      <c r="B36" s="13" t="s">
        <v>452</v>
      </c>
      <c r="C36" s="50">
        <v>379</v>
      </c>
      <c r="D36" s="16">
        <v>12</v>
      </c>
      <c r="E36" s="16">
        <v>0</v>
      </c>
      <c r="F36" s="16">
        <v>0</v>
      </c>
      <c r="G36" s="16">
        <v>14</v>
      </c>
      <c r="H36" s="16">
        <v>11</v>
      </c>
      <c r="I36" s="16">
        <v>15</v>
      </c>
      <c r="J36" s="16">
        <v>0</v>
      </c>
      <c r="K36" s="16">
        <v>0</v>
      </c>
      <c r="L36" s="16">
        <v>327</v>
      </c>
      <c r="M36" s="673" t="s">
        <v>453</v>
      </c>
      <c r="N36" s="674"/>
    </row>
    <row r="37" spans="1:14" s="275" customFormat="1" ht="15.75">
      <c r="A37" s="334" t="s">
        <v>618</v>
      </c>
      <c r="B37" s="333" t="s">
        <v>454</v>
      </c>
      <c r="C37" s="49">
        <v>2832</v>
      </c>
      <c r="D37" s="14">
        <v>0</v>
      </c>
      <c r="E37" s="14">
        <v>0</v>
      </c>
      <c r="F37" s="14">
        <v>0</v>
      </c>
      <c r="G37" s="14">
        <v>488</v>
      </c>
      <c r="H37" s="14">
        <v>4</v>
      </c>
      <c r="I37" s="14">
        <v>4</v>
      </c>
      <c r="J37" s="14">
        <v>0</v>
      </c>
      <c r="K37" s="14">
        <v>0</v>
      </c>
      <c r="L37" s="14">
        <v>2336</v>
      </c>
      <c r="M37" s="708" t="s">
        <v>455</v>
      </c>
      <c r="N37" s="709"/>
    </row>
    <row r="38" spans="1:14" ht="24">
      <c r="A38" s="340" t="s">
        <v>460</v>
      </c>
      <c r="B38" s="341" t="s">
        <v>461</v>
      </c>
      <c r="C38" s="50">
        <v>1547</v>
      </c>
      <c r="D38" s="16">
        <v>9</v>
      </c>
      <c r="E38" s="16">
        <v>643</v>
      </c>
      <c r="F38" s="16">
        <v>0</v>
      </c>
      <c r="G38" s="16">
        <v>2</v>
      </c>
      <c r="H38" s="16">
        <v>66</v>
      </c>
      <c r="I38" s="16">
        <v>16</v>
      </c>
      <c r="J38" s="16">
        <v>0</v>
      </c>
      <c r="K38" s="16">
        <v>83</v>
      </c>
      <c r="L38" s="16">
        <v>728</v>
      </c>
      <c r="M38" s="725" t="s">
        <v>462</v>
      </c>
      <c r="N38" s="726"/>
    </row>
    <row r="39" spans="1:14" s="275" customFormat="1" ht="22.5">
      <c r="A39" s="27" t="s">
        <v>363</v>
      </c>
      <c r="B39" s="28" t="s">
        <v>465</v>
      </c>
      <c r="C39" s="49">
        <v>1547</v>
      </c>
      <c r="D39" s="14">
        <v>9</v>
      </c>
      <c r="E39" s="14">
        <v>643</v>
      </c>
      <c r="F39" s="14">
        <v>0</v>
      </c>
      <c r="G39" s="14">
        <v>2</v>
      </c>
      <c r="H39" s="14">
        <v>66</v>
      </c>
      <c r="I39" s="14">
        <v>16</v>
      </c>
      <c r="J39" s="14">
        <v>0</v>
      </c>
      <c r="K39" s="14">
        <v>83</v>
      </c>
      <c r="L39" s="14">
        <v>728</v>
      </c>
      <c r="M39" s="704" t="s">
        <v>466</v>
      </c>
      <c r="N39" s="705"/>
    </row>
    <row r="40" spans="1:14">
      <c r="A40" s="344" t="s">
        <v>625</v>
      </c>
      <c r="B40" s="345" t="s">
        <v>471</v>
      </c>
      <c r="C40" s="126">
        <v>1547</v>
      </c>
      <c r="D40" s="90">
        <v>9</v>
      </c>
      <c r="E40" s="90">
        <v>643</v>
      </c>
      <c r="F40" s="90">
        <v>0</v>
      </c>
      <c r="G40" s="90">
        <v>2</v>
      </c>
      <c r="H40" s="90">
        <v>66</v>
      </c>
      <c r="I40" s="90">
        <v>16</v>
      </c>
      <c r="J40" s="90">
        <v>0</v>
      </c>
      <c r="K40" s="90">
        <v>83</v>
      </c>
      <c r="L40" s="90">
        <v>728</v>
      </c>
      <c r="M40" s="736" t="s">
        <v>472</v>
      </c>
      <c r="N40" s="737"/>
    </row>
    <row r="41" spans="1:14" ht="28.15" customHeight="1">
      <c r="A41" s="734" t="s">
        <v>475</v>
      </c>
      <c r="B41" s="735"/>
      <c r="C41" s="526">
        <v>205492</v>
      </c>
      <c r="D41" s="526">
        <v>43828</v>
      </c>
      <c r="E41" s="316">
        <v>2345</v>
      </c>
      <c r="F41" s="526">
        <v>3372</v>
      </c>
      <c r="G41" s="526">
        <v>3620</v>
      </c>
      <c r="H41" s="526">
        <v>7440</v>
      </c>
      <c r="I41" s="526">
        <v>3331</v>
      </c>
      <c r="J41" s="526">
        <v>2162</v>
      </c>
      <c r="K41" s="526">
        <v>988</v>
      </c>
      <c r="L41" s="526">
        <v>138406</v>
      </c>
      <c r="M41" s="738" t="s">
        <v>476</v>
      </c>
      <c r="N41" s="739"/>
    </row>
    <row r="42" spans="1:14">
      <c r="A42" s="281"/>
      <c r="B42" s="256"/>
    </row>
    <row r="43" spans="1:14">
      <c r="A43" s="281"/>
      <c r="B43" s="256"/>
    </row>
    <row r="44" spans="1:14">
      <c r="A44" s="281"/>
      <c r="B44" s="256"/>
    </row>
    <row r="45" spans="1:14">
      <c r="A45" s="281"/>
      <c r="B45" s="256"/>
    </row>
    <row r="47" spans="1:14">
      <c r="A47" s="281"/>
      <c r="B47" s="256"/>
    </row>
    <row r="48" spans="1:14">
      <c r="A48" s="281"/>
      <c r="B48" s="256"/>
    </row>
    <row r="49" spans="1:2">
      <c r="A49" s="281"/>
      <c r="B49" s="256"/>
    </row>
    <row r="50" spans="1:2">
      <c r="A50" s="281"/>
      <c r="B50" s="256"/>
    </row>
    <row r="51" spans="1:2">
      <c r="A51" s="281"/>
      <c r="B51" s="256"/>
    </row>
    <row r="52" spans="1:2">
      <c r="A52" s="281"/>
      <c r="B52" s="256"/>
    </row>
    <row r="53" spans="1:2">
      <c r="A53" s="281"/>
      <c r="B53" s="256"/>
    </row>
    <row r="54" spans="1:2">
      <c r="A54" s="281"/>
      <c r="B54" s="256"/>
    </row>
    <row r="55" spans="1:2">
      <c r="A55" s="281"/>
      <c r="B55" s="256"/>
    </row>
    <row r="56" spans="1:2">
      <c r="A56" s="281"/>
      <c r="B56" s="256"/>
    </row>
    <row r="57" spans="1:2">
      <c r="A57" s="281"/>
      <c r="B57" s="256"/>
    </row>
    <row r="58" spans="1:2">
      <c r="A58" s="281"/>
      <c r="B58" s="256"/>
    </row>
    <row r="59" spans="1:2">
      <c r="A59" s="281"/>
      <c r="B59" s="256"/>
    </row>
    <row r="60" spans="1:2">
      <c r="A60" s="281"/>
      <c r="B60" s="256"/>
    </row>
    <row r="61" spans="1:2">
      <c r="A61" s="281"/>
      <c r="B61" s="256"/>
    </row>
    <row r="62" spans="1:2">
      <c r="A62" s="281"/>
      <c r="B62" s="256"/>
    </row>
    <row r="63" spans="1:2">
      <c r="A63" s="281"/>
      <c r="B63" s="256"/>
    </row>
    <row r="64" spans="1:2">
      <c r="A64" s="281"/>
      <c r="B64" s="256"/>
    </row>
    <row r="65" spans="1:2">
      <c r="A65" s="281"/>
      <c r="B65" s="256"/>
    </row>
    <row r="66" spans="1:2">
      <c r="A66" s="281"/>
      <c r="B66" s="256"/>
    </row>
    <row r="68" spans="1:2">
      <c r="A68" s="281"/>
      <c r="B68" s="256"/>
    </row>
  </sheetData>
  <mergeCells count="42">
    <mergeCell ref="M28:N28"/>
    <mergeCell ref="M29:N29"/>
    <mergeCell ref="M24:N24"/>
    <mergeCell ref="M13:N13"/>
    <mergeCell ref="M14:N14"/>
    <mergeCell ref="M15:N15"/>
    <mergeCell ref="M16:N16"/>
    <mergeCell ref="M17:N17"/>
    <mergeCell ref="M18:N18"/>
    <mergeCell ref="M19:N19"/>
    <mergeCell ref="M20:N20"/>
    <mergeCell ref="M21:N21"/>
    <mergeCell ref="M22:N22"/>
    <mergeCell ref="M23:N23"/>
    <mergeCell ref="M12:N12"/>
    <mergeCell ref="A2:N2"/>
    <mergeCell ref="A3:N3"/>
    <mergeCell ref="A4:N4"/>
    <mergeCell ref="A5:N5"/>
    <mergeCell ref="A6:B6"/>
    <mergeCell ref="C6:L6"/>
    <mergeCell ref="M7:N7"/>
    <mergeCell ref="M8:N8"/>
    <mergeCell ref="M9:N9"/>
    <mergeCell ref="M10:N10"/>
    <mergeCell ref="M11:N11"/>
    <mergeCell ref="A41:B41"/>
    <mergeCell ref="M32:N32"/>
    <mergeCell ref="M25:N25"/>
    <mergeCell ref="M26:N26"/>
    <mergeCell ref="M27:N27"/>
    <mergeCell ref="M31:N31"/>
    <mergeCell ref="M33:N33"/>
    <mergeCell ref="M34:N34"/>
    <mergeCell ref="M35:N35"/>
    <mergeCell ref="M36:N36"/>
    <mergeCell ref="M37:N37"/>
    <mergeCell ref="M30:N30"/>
    <mergeCell ref="M38:N38"/>
    <mergeCell ref="M39:N39"/>
    <mergeCell ref="M40:N40"/>
    <mergeCell ref="M41:N41"/>
  </mergeCells>
  <printOptions horizontalCentered="1" verticalCentered="1"/>
  <pageMargins left="0" right="0" top="0" bottom="0" header="0.51181102362204722" footer="0.51181102362204722"/>
  <pageSetup paperSize="9" scale="7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4506668294322"/>
  </sheetPr>
  <dimension ref="A1:O67"/>
  <sheetViews>
    <sheetView view="pageBreakPreview" zoomScaleNormal="100" zoomScaleSheetLayoutView="100" workbookViewId="0">
      <selection activeCell="K44" sqref="C44:K44"/>
    </sheetView>
  </sheetViews>
  <sheetFormatPr defaultColWidth="8.88671875" defaultRowHeight="20.25" customHeight="1"/>
  <cols>
    <col min="1" max="1" width="5.77734375" style="263" customWidth="1"/>
    <col min="2" max="2" width="40.6640625" style="264" customWidth="1"/>
    <col min="3" max="3" width="7.77734375" style="275" customWidth="1"/>
    <col min="4" max="4" width="7.77734375" style="256" customWidth="1"/>
    <col min="5" max="6" width="7.77734375" style="275" customWidth="1"/>
    <col min="7" max="8" width="6.77734375" style="256" customWidth="1"/>
    <col min="9" max="9" width="7.77734375" style="275" customWidth="1"/>
    <col min="10" max="10" width="7.21875" style="256" customWidth="1"/>
    <col min="11" max="11" width="7.109375" style="256" customWidth="1"/>
    <col min="12" max="12" width="40.6640625" style="256" customWidth="1"/>
    <col min="13" max="13" width="5.77734375" style="256" customWidth="1"/>
    <col min="14" max="16384" width="8.88671875" style="256"/>
  </cols>
  <sheetData>
    <row r="1" spans="1:15" s="255" customFormat="1" ht="20.25" customHeight="1">
      <c r="A1" s="282"/>
      <c r="B1" s="282"/>
      <c r="C1" s="282"/>
      <c r="D1" s="282"/>
      <c r="E1" s="282"/>
      <c r="F1" s="282"/>
      <c r="G1" s="282"/>
      <c r="H1" s="282"/>
      <c r="I1" s="282"/>
      <c r="J1" s="282"/>
      <c r="K1" s="282"/>
      <c r="L1" s="282"/>
      <c r="M1" s="282"/>
      <c r="N1" s="282"/>
      <c r="O1" s="282"/>
    </row>
    <row r="2" spans="1:15" ht="20.25" customHeight="1">
      <c r="A2" s="723" t="s">
        <v>521</v>
      </c>
      <c r="B2" s="723"/>
      <c r="C2" s="723"/>
      <c r="D2" s="723"/>
      <c r="E2" s="723"/>
      <c r="F2" s="723"/>
      <c r="G2" s="723"/>
      <c r="H2" s="723"/>
      <c r="I2" s="723"/>
      <c r="J2" s="723"/>
      <c r="K2" s="723"/>
      <c r="L2" s="723"/>
      <c r="M2" s="723"/>
    </row>
    <row r="3" spans="1:15" ht="20.25" customHeight="1">
      <c r="A3" s="744" t="s">
        <v>479</v>
      </c>
      <c r="B3" s="723"/>
      <c r="C3" s="723"/>
      <c r="D3" s="723"/>
      <c r="E3" s="723"/>
      <c r="F3" s="723"/>
      <c r="G3" s="723"/>
      <c r="H3" s="723"/>
      <c r="I3" s="723"/>
      <c r="J3" s="723"/>
      <c r="K3" s="723"/>
      <c r="L3" s="723"/>
      <c r="M3" s="723"/>
    </row>
    <row r="4" spans="1:15" ht="20.25" customHeight="1">
      <c r="A4" s="724" t="s">
        <v>522</v>
      </c>
      <c r="B4" s="724"/>
      <c r="C4" s="724"/>
      <c r="D4" s="724"/>
      <c r="E4" s="724"/>
      <c r="F4" s="724"/>
      <c r="G4" s="724"/>
      <c r="H4" s="724"/>
      <c r="I4" s="724"/>
      <c r="J4" s="724"/>
      <c r="K4" s="724"/>
      <c r="L4" s="724"/>
      <c r="M4" s="724"/>
    </row>
    <row r="5" spans="1:15" ht="20.25" customHeight="1">
      <c r="A5" s="724" t="s">
        <v>481</v>
      </c>
      <c r="B5" s="724"/>
      <c r="C5" s="724"/>
      <c r="D5" s="724"/>
      <c r="E5" s="724"/>
      <c r="F5" s="724"/>
      <c r="G5" s="724"/>
      <c r="H5" s="724"/>
      <c r="I5" s="724"/>
      <c r="J5" s="724"/>
      <c r="K5" s="724"/>
      <c r="L5" s="724"/>
      <c r="M5" s="724"/>
    </row>
    <row r="6" spans="1:15" ht="20.25" customHeight="1">
      <c r="A6" s="743" t="s">
        <v>523</v>
      </c>
      <c r="B6" s="743"/>
      <c r="C6" s="721">
        <v>2019</v>
      </c>
      <c r="D6" s="721"/>
      <c r="E6" s="721"/>
      <c r="F6" s="721"/>
      <c r="G6" s="721"/>
      <c r="H6" s="721"/>
      <c r="I6" s="721"/>
      <c r="J6" s="721"/>
      <c r="K6" s="721"/>
      <c r="L6" s="283"/>
      <c r="M6" s="269" t="s">
        <v>524</v>
      </c>
    </row>
    <row r="7" spans="1:15" ht="22.5" customHeight="1">
      <c r="A7" s="675" t="s">
        <v>695</v>
      </c>
      <c r="B7" s="745" t="s">
        <v>277</v>
      </c>
      <c r="C7" s="748" t="s">
        <v>716</v>
      </c>
      <c r="D7" s="748" t="s">
        <v>717</v>
      </c>
      <c r="E7" s="748" t="s">
        <v>718</v>
      </c>
      <c r="F7" s="751" t="s">
        <v>525</v>
      </c>
      <c r="G7" s="751"/>
      <c r="H7" s="751"/>
      <c r="I7" s="751" t="s">
        <v>526</v>
      </c>
      <c r="J7" s="751"/>
      <c r="K7" s="751"/>
      <c r="L7" s="730" t="s">
        <v>486</v>
      </c>
      <c r="M7" s="752"/>
    </row>
    <row r="8" spans="1:15" ht="17.25" customHeight="1">
      <c r="A8" s="676"/>
      <c r="B8" s="746"/>
      <c r="C8" s="749"/>
      <c r="D8" s="749"/>
      <c r="E8" s="749"/>
      <c r="F8" s="755" t="s">
        <v>527</v>
      </c>
      <c r="G8" s="755"/>
      <c r="H8" s="755"/>
      <c r="I8" s="755" t="s">
        <v>528</v>
      </c>
      <c r="J8" s="755"/>
      <c r="K8" s="755"/>
      <c r="L8" s="753"/>
      <c r="M8" s="753"/>
    </row>
    <row r="9" spans="1:15" ht="27" customHeight="1">
      <c r="A9" s="676"/>
      <c r="B9" s="746"/>
      <c r="C9" s="749"/>
      <c r="D9" s="749"/>
      <c r="E9" s="749"/>
      <c r="F9" s="284" t="s">
        <v>476</v>
      </c>
      <c r="G9" s="284" t="s">
        <v>529</v>
      </c>
      <c r="H9" s="284" t="s">
        <v>530</v>
      </c>
      <c r="I9" s="284" t="s">
        <v>476</v>
      </c>
      <c r="J9" s="284" t="s">
        <v>531</v>
      </c>
      <c r="K9" s="284" t="s">
        <v>532</v>
      </c>
      <c r="L9" s="753"/>
      <c r="M9" s="753"/>
    </row>
    <row r="10" spans="1:15" ht="20.25" customHeight="1">
      <c r="A10" s="677"/>
      <c r="B10" s="747"/>
      <c r="C10" s="750"/>
      <c r="D10" s="750"/>
      <c r="E10" s="750"/>
      <c r="F10" s="285" t="s">
        <v>475</v>
      </c>
      <c r="G10" s="286" t="s">
        <v>533</v>
      </c>
      <c r="H10" s="286" t="s">
        <v>534</v>
      </c>
      <c r="I10" s="285" t="s">
        <v>475</v>
      </c>
      <c r="J10" s="286" t="s">
        <v>535</v>
      </c>
      <c r="K10" s="286" t="s">
        <v>536</v>
      </c>
      <c r="L10" s="754"/>
      <c r="M10" s="754"/>
    </row>
    <row r="11" spans="1:15" s="260" customFormat="1" ht="15">
      <c r="A11" s="336" t="s">
        <v>287</v>
      </c>
      <c r="B11" s="335" t="s">
        <v>288</v>
      </c>
      <c r="C11" s="49">
        <f>E11-D11</f>
        <v>34282</v>
      </c>
      <c r="D11" s="14">
        <v>11</v>
      </c>
      <c r="E11" s="49">
        <f>I11-F11</f>
        <v>34293</v>
      </c>
      <c r="F11" s="49">
        <f>H11+G11</f>
        <v>8134</v>
      </c>
      <c r="G11" s="14">
        <v>6373</v>
      </c>
      <c r="H11" s="14">
        <v>1761</v>
      </c>
      <c r="I11" s="49">
        <f>K11+J11</f>
        <v>42427</v>
      </c>
      <c r="J11" s="14">
        <v>0</v>
      </c>
      <c r="K11" s="14">
        <v>42427</v>
      </c>
      <c r="L11" s="696" t="s">
        <v>290</v>
      </c>
      <c r="M11" s="697"/>
    </row>
    <row r="12" spans="1:15" s="260" customFormat="1" ht="15">
      <c r="A12" s="82" t="s">
        <v>294</v>
      </c>
      <c r="B12" s="9" t="s">
        <v>295</v>
      </c>
      <c r="C12" s="50">
        <f t="shared" ref="C12:C44" si="0">E12-D12</f>
        <v>1854</v>
      </c>
      <c r="D12" s="16">
        <v>11</v>
      </c>
      <c r="E12" s="50">
        <f t="shared" ref="E12:E44" si="1">I12-F12</f>
        <v>1865</v>
      </c>
      <c r="F12" s="50">
        <f t="shared" ref="F12:F44" si="2">H12+G12</f>
        <v>664</v>
      </c>
      <c r="G12" s="16">
        <v>163</v>
      </c>
      <c r="H12" s="16">
        <v>501</v>
      </c>
      <c r="I12" s="50">
        <f t="shared" ref="I12:I44" si="3">K12+J12</f>
        <v>2529</v>
      </c>
      <c r="J12" s="16">
        <v>0</v>
      </c>
      <c r="K12" s="16">
        <v>2529</v>
      </c>
      <c r="L12" s="698" t="s">
        <v>296</v>
      </c>
      <c r="M12" s="699"/>
    </row>
    <row r="13" spans="1:15" s="260" customFormat="1" ht="15">
      <c r="A13" s="334" t="s">
        <v>297</v>
      </c>
      <c r="B13" s="333" t="s">
        <v>298</v>
      </c>
      <c r="C13" s="49">
        <f t="shared" si="0"/>
        <v>1854</v>
      </c>
      <c r="D13" s="14">
        <v>11</v>
      </c>
      <c r="E13" s="49">
        <f t="shared" si="1"/>
        <v>1865</v>
      </c>
      <c r="F13" s="49">
        <f t="shared" si="2"/>
        <v>664</v>
      </c>
      <c r="G13" s="14">
        <v>163</v>
      </c>
      <c r="H13" s="14">
        <v>501</v>
      </c>
      <c r="I13" s="49">
        <f t="shared" si="3"/>
        <v>2529</v>
      </c>
      <c r="J13" s="14">
        <v>0</v>
      </c>
      <c r="K13" s="14">
        <v>2529</v>
      </c>
      <c r="L13" s="708" t="s">
        <v>299</v>
      </c>
      <c r="M13" s="709"/>
    </row>
    <row r="14" spans="1:15" s="260" customFormat="1" ht="15">
      <c r="A14" s="82" t="s">
        <v>300</v>
      </c>
      <c r="B14" s="9" t="s">
        <v>301</v>
      </c>
      <c r="C14" s="50">
        <f t="shared" si="0"/>
        <v>32428</v>
      </c>
      <c r="D14" s="16">
        <v>0</v>
      </c>
      <c r="E14" s="50">
        <f t="shared" si="1"/>
        <v>32428</v>
      </c>
      <c r="F14" s="50">
        <f t="shared" si="2"/>
        <v>7470</v>
      </c>
      <c r="G14" s="16">
        <v>6210</v>
      </c>
      <c r="H14" s="16">
        <v>1260</v>
      </c>
      <c r="I14" s="50">
        <f t="shared" si="3"/>
        <v>39898</v>
      </c>
      <c r="J14" s="16">
        <v>0</v>
      </c>
      <c r="K14" s="16">
        <v>39898</v>
      </c>
      <c r="L14" s="698" t="s">
        <v>302</v>
      </c>
      <c r="M14" s="699"/>
    </row>
    <row r="15" spans="1:15" s="260" customFormat="1" ht="15">
      <c r="A15" s="334" t="s">
        <v>303</v>
      </c>
      <c r="B15" s="333" t="s">
        <v>304</v>
      </c>
      <c r="C15" s="49">
        <f t="shared" si="0"/>
        <v>32428</v>
      </c>
      <c r="D15" s="14">
        <v>0</v>
      </c>
      <c r="E15" s="49">
        <f t="shared" si="1"/>
        <v>32428</v>
      </c>
      <c r="F15" s="49">
        <f t="shared" si="2"/>
        <v>7470</v>
      </c>
      <c r="G15" s="14">
        <v>6210</v>
      </c>
      <c r="H15" s="14">
        <v>1260</v>
      </c>
      <c r="I15" s="49">
        <f t="shared" si="3"/>
        <v>39898</v>
      </c>
      <c r="J15" s="14">
        <v>0</v>
      </c>
      <c r="K15" s="14">
        <v>39898</v>
      </c>
      <c r="L15" s="708" t="s">
        <v>305</v>
      </c>
      <c r="M15" s="709"/>
    </row>
    <row r="16" spans="1:15" s="260" customFormat="1" ht="15">
      <c r="A16" s="340" t="s">
        <v>306</v>
      </c>
      <c r="B16" s="341" t="s">
        <v>307</v>
      </c>
      <c r="C16" s="50">
        <f t="shared" si="0"/>
        <v>565174</v>
      </c>
      <c r="D16" s="16">
        <v>25707</v>
      </c>
      <c r="E16" s="50">
        <f t="shared" si="1"/>
        <v>590881</v>
      </c>
      <c r="F16" s="50">
        <f t="shared" si="2"/>
        <v>555842</v>
      </c>
      <c r="G16" s="16">
        <v>197567</v>
      </c>
      <c r="H16" s="16">
        <v>358275</v>
      </c>
      <c r="I16" s="50">
        <f t="shared" si="3"/>
        <v>1146723</v>
      </c>
      <c r="J16" s="16">
        <v>111360</v>
      </c>
      <c r="K16" s="16">
        <v>1035363</v>
      </c>
      <c r="L16" s="725" t="s">
        <v>308</v>
      </c>
      <c r="M16" s="726"/>
    </row>
    <row r="17" spans="1:13" s="276" customFormat="1" ht="15.75">
      <c r="A17" s="27" t="s">
        <v>32</v>
      </c>
      <c r="B17" s="28" t="s">
        <v>309</v>
      </c>
      <c r="C17" s="49">
        <f t="shared" si="0"/>
        <v>42015</v>
      </c>
      <c r="D17" s="14">
        <v>2950</v>
      </c>
      <c r="E17" s="49">
        <f>I17-F17</f>
        <v>44965</v>
      </c>
      <c r="F17" s="49">
        <f t="shared" si="2"/>
        <v>53641</v>
      </c>
      <c r="G17" s="14">
        <v>17336</v>
      </c>
      <c r="H17" s="14">
        <v>36305</v>
      </c>
      <c r="I17" s="49">
        <f t="shared" si="3"/>
        <v>98606</v>
      </c>
      <c r="J17" s="14">
        <v>0</v>
      </c>
      <c r="K17" s="14">
        <v>98606</v>
      </c>
      <c r="L17" s="704" t="s">
        <v>310</v>
      </c>
      <c r="M17" s="705"/>
    </row>
    <row r="18" spans="1:13" s="260" customFormat="1" ht="15">
      <c r="A18" s="12" t="s">
        <v>537</v>
      </c>
      <c r="B18" s="13" t="s">
        <v>319</v>
      </c>
      <c r="C18" s="50">
        <f t="shared" si="0"/>
        <v>21743</v>
      </c>
      <c r="D18" s="16">
        <v>1614</v>
      </c>
      <c r="E18" s="50">
        <f t="shared" si="1"/>
        <v>23357</v>
      </c>
      <c r="F18" s="50">
        <f t="shared" si="2"/>
        <v>35969</v>
      </c>
      <c r="G18" s="16">
        <v>9297</v>
      </c>
      <c r="H18" s="16">
        <v>26672</v>
      </c>
      <c r="I18" s="50">
        <f t="shared" si="3"/>
        <v>59326</v>
      </c>
      <c r="J18" s="16">
        <v>0</v>
      </c>
      <c r="K18" s="16">
        <v>59326</v>
      </c>
      <c r="L18" s="673" t="s">
        <v>320</v>
      </c>
      <c r="M18" s="674"/>
    </row>
    <row r="19" spans="1:13" s="260" customFormat="1" ht="15">
      <c r="A19" s="334" t="s">
        <v>569</v>
      </c>
      <c r="B19" s="333" t="s">
        <v>321</v>
      </c>
      <c r="C19" s="49">
        <f t="shared" si="0"/>
        <v>1854</v>
      </c>
      <c r="D19" s="14">
        <v>12</v>
      </c>
      <c r="E19" s="49">
        <f t="shared" si="1"/>
        <v>1866</v>
      </c>
      <c r="F19" s="49">
        <f t="shared" si="2"/>
        <v>2375</v>
      </c>
      <c r="G19" s="14">
        <v>1055</v>
      </c>
      <c r="H19" s="14">
        <v>1320</v>
      </c>
      <c r="I19" s="49">
        <f t="shared" si="3"/>
        <v>4241</v>
      </c>
      <c r="J19" s="14">
        <v>0</v>
      </c>
      <c r="K19" s="14">
        <v>4241</v>
      </c>
      <c r="L19" s="708" t="s">
        <v>323</v>
      </c>
      <c r="M19" s="709"/>
    </row>
    <row r="20" spans="1:13" s="260" customFormat="1" ht="15">
      <c r="A20" s="12" t="s">
        <v>570</v>
      </c>
      <c r="B20" s="13" t="s">
        <v>324</v>
      </c>
      <c r="C20" s="50">
        <f t="shared" si="0"/>
        <v>18418</v>
      </c>
      <c r="D20" s="16">
        <v>1324</v>
      </c>
      <c r="E20" s="50">
        <f t="shared" si="1"/>
        <v>19742</v>
      </c>
      <c r="F20" s="50">
        <f t="shared" si="2"/>
        <v>15297</v>
      </c>
      <c r="G20" s="16">
        <v>6984</v>
      </c>
      <c r="H20" s="16">
        <v>8313</v>
      </c>
      <c r="I20" s="50">
        <f t="shared" si="3"/>
        <v>35039</v>
      </c>
      <c r="J20" s="16">
        <v>0</v>
      </c>
      <c r="K20" s="16">
        <v>35039</v>
      </c>
      <c r="L20" s="673" t="s">
        <v>326</v>
      </c>
      <c r="M20" s="674"/>
    </row>
    <row r="21" spans="1:13" s="260" customFormat="1" ht="15">
      <c r="A21" s="27" t="s">
        <v>38</v>
      </c>
      <c r="B21" s="28" t="s">
        <v>342</v>
      </c>
      <c r="C21" s="49">
        <f t="shared" si="0"/>
        <v>323576</v>
      </c>
      <c r="D21" s="14">
        <v>1897</v>
      </c>
      <c r="E21" s="49">
        <f t="shared" si="1"/>
        <v>325473</v>
      </c>
      <c r="F21" s="49">
        <f t="shared" si="2"/>
        <v>238492</v>
      </c>
      <c r="G21" s="14">
        <v>96757</v>
      </c>
      <c r="H21" s="14">
        <v>141735</v>
      </c>
      <c r="I21" s="49">
        <f t="shared" si="3"/>
        <v>563965</v>
      </c>
      <c r="J21" s="14">
        <v>94602</v>
      </c>
      <c r="K21" s="14">
        <v>469363</v>
      </c>
      <c r="L21" s="704" t="s">
        <v>343</v>
      </c>
      <c r="M21" s="705"/>
    </row>
    <row r="22" spans="1:13" s="260" customFormat="1" ht="15">
      <c r="A22" s="12" t="s">
        <v>577</v>
      </c>
      <c r="B22" s="13" t="s">
        <v>346</v>
      </c>
      <c r="C22" s="50">
        <f t="shared" si="0"/>
        <v>323576</v>
      </c>
      <c r="D22" s="16">
        <v>1897</v>
      </c>
      <c r="E22" s="50">
        <f t="shared" si="1"/>
        <v>325473</v>
      </c>
      <c r="F22" s="50">
        <f t="shared" si="2"/>
        <v>238492</v>
      </c>
      <c r="G22" s="16">
        <v>96757</v>
      </c>
      <c r="H22" s="16">
        <v>141735</v>
      </c>
      <c r="I22" s="50">
        <f t="shared" si="3"/>
        <v>563965</v>
      </c>
      <c r="J22" s="16">
        <v>94602</v>
      </c>
      <c r="K22" s="16">
        <v>469363</v>
      </c>
      <c r="L22" s="673" t="s">
        <v>578</v>
      </c>
      <c r="M22" s="674"/>
    </row>
    <row r="23" spans="1:13" s="260" customFormat="1" ht="33.75">
      <c r="A23" s="27" t="s">
        <v>40</v>
      </c>
      <c r="B23" s="28" t="s">
        <v>352</v>
      </c>
      <c r="C23" s="49">
        <f t="shared" si="0"/>
        <v>22886</v>
      </c>
      <c r="D23" s="14">
        <v>4590</v>
      </c>
      <c r="E23" s="49">
        <f t="shared" si="1"/>
        <v>27476</v>
      </c>
      <c r="F23" s="49">
        <f t="shared" si="2"/>
        <v>32796</v>
      </c>
      <c r="G23" s="14">
        <v>12284</v>
      </c>
      <c r="H23" s="14">
        <v>20512</v>
      </c>
      <c r="I23" s="49">
        <f t="shared" si="3"/>
        <v>60272</v>
      </c>
      <c r="J23" s="14">
        <v>0</v>
      </c>
      <c r="K23" s="14">
        <v>60272</v>
      </c>
      <c r="L23" s="704" t="s">
        <v>353</v>
      </c>
      <c r="M23" s="705"/>
    </row>
    <row r="24" spans="1:13" s="260" customFormat="1" ht="15">
      <c r="A24" s="12" t="s">
        <v>581</v>
      </c>
      <c r="B24" s="13" t="s">
        <v>354</v>
      </c>
      <c r="C24" s="50">
        <f t="shared" si="0"/>
        <v>22886</v>
      </c>
      <c r="D24" s="16">
        <v>4590</v>
      </c>
      <c r="E24" s="50">
        <f t="shared" si="1"/>
        <v>27476</v>
      </c>
      <c r="F24" s="50">
        <f t="shared" si="2"/>
        <v>32796</v>
      </c>
      <c r="G24" s="16">
        <v>12284</v>
      </c>
      <c r="H24" s="16">
        <v>20512</v>
      </c>
      <c r="I24" s="50">
        <f t="shared" si="3"/>
        <v>60272</v>
      </c>
      <c r="J24" s="16">
        <v>0</v>
      </c>
      <c r="K24" s="16">
        <v>60272</v>
      </c>
      <c r="L24" s="673" t="s">
        <v>355</v>
      </c>
      <c r="M24" s="674"/>
    </row>
    <row r="25" spans="1:13" s="260" customFormat="1" ht="15">
      <c r="A25" s="27" t="s">
        <v>42</v>
      </c>
      <c r="B25" s="28" t="s">
        <v>362</v>
      </c>
      <c r="C25" s="49">
        <f t="shared" si="0"/>
        <v>19503</v>
      </c>
      <c r="D25" s="14">
        <v>2476</v>
      </c>
      <c r="E25" s="49">
        <f t="shared" si="1"/>
        <v>21979</v>
      </c>
      <c r="F25" s="49">
        <f t="shared" si="2"/>
        <v>18007</v>
      </c>
      <c r="G25" s="14">
        <v>9724</v>
      </c>
      <c r="H25" s="14">
        <v>8283</v>
      </c>
      <c r="I25" s="49">
        <f t="shared" si="3"/>
        <v>39986</v>
      </c>
      <c r="J25" s="14">
        <v>2583</v>
      </c>
      <c r="K25" s="14">
        <v>37403</v>
      </c>
      <c r="L25" s="704" t="s">
        <v>365</v>
      </c>
      <c r="M25" s="705"/>
    </row>
    <row r="26" spans="1:13" s="260" customFormat="1" ht="15">
      <c r="A26" s="12" t="s">
        <v>584</v>
      </c>
      <c r="B26" s="13" t="s">
        <v>366</v>
      </c>
      <c r="C26" s="50">
        <f t="shared" si="0"/>
        <v>19503</v>
      </c>
      <c r="D26" s="16">
        <v>2476</v>
      </c>
      <c r="E26" s="50">
        <f t="shared" si="1"/>
        <v>21979</v>
      </c>
      <c r="F26" s="50">
        <f t="shared" si="2"/>
        <v>18007</v>
      </c>
      <c r="G26" s="16">
        <v>9724</v>
      </c>
      <c r="H26" s="16">
        <v>8283</v>
      </c>
      <c r="I26" s="50">
        <f t="shared" si="3"/>
        <v>39986</v>
      </c>
      <c r="J26" s="16">
        <v>2583</v>
      </c>
      <c r="K26" s="16">
        <v>37403</v>
      </c>
      <c r="L26" s="673" t="s">
        <v>368</v>
      </c>
      <c r="M26" s="674"/>
    </row>
    <row r="27" spans="1:13" s="276" customFormat="1" ht="15.75">
      <c r="A27" s="27" t="s">
        <v>389</v>
      </c>
      <c r="B27" s="28" t="s">
        <v>373</v>
      </c>
      <c r="C27" s="49">
        <f t="shared" si="0"/>
        <v>791</v>
      </c>
      <c r="D27" s="14">
        <v>14</v>
      </c>
      <c r="E27" s="49">
        <f t="shared" si="1"/>
        <v>805</v>
      </c>
      <c r="F27" s="49">
        <f t="shared" si="2"/>
        <v>1712</v>
      </c>
      <c r="G27" s="14">
        <v>581</v>
      </c>
      <c r="H27" s="14">
        <v>1131</v>
      </c>
      <c r="I27" s="49">
        <f t="shared" si="3"/>
        <v>2517</v>
      </c>
      <c r="J27" s="14">
        <v>0</v>
      </c>
      <c r="K27" s="14">
        <v>2517</v>
      </c>
      <c r="L27" s="704" t="s">
        <v>375</v>
      </c>
      <c r="M27" s="705"/>
    </row>
    <row r="28" spans="1:13" s="260" customFormat="1" ht="15">
      <c r="A28" s="27" t="s">
        <v>412</v>
      </c>
      <c r="B28" s="28" t="s">
        <v>386</v>
      </c>
      <c r="C28" s="49">
        <f t="shared" si="0"/>
        <v>1977</v>
      </c>
      <c r="D28" s="14">
        <v>52</v>
      </c>
      <c r="E28" s="49">
        <f t="shared" si="1"/>
        <v>2029</v>
      </c>
      <c r="F28" s="49">
        <f t="shared" si="2"/>
        <v>1429</v>
      </c>
      <c r="G28" s="14">
        <v>396</v>
      </c>
      <c r="H28" s="14">
        <v>1033</v>
      </c>
      <c r="I28" s="49">
        <f t="shared" si="3"/>
        <v>3458</v>
      </c>
      <c r="J28" s="14">
        <v>0</v>
      </c>
      <c r="K28" s="14">
        <v>3458</v>
      </c>
      <c r="L28" s="704" t="s">
        <v>387</v>
      </c>
      <c r="M28" s="705"/>
    </row>
    <row r="29" spans="1:13" s="276" customFormat="1" ht="15.75">
      <c r="A29" s="12" t="s">
        <v>591</v>
      </c>
      <c r="B29" s="13" t="s">
        <v>388</v>
      </c>
      <c r="C29" s="50">
        <f t="shared" si="0"/>
        <v>1977</v>
      </c>
      <c r="D29" s="16">
        <v>52</v>
      </c>
      <c r="E29" s="50">
        <f t="shared" si="1"/>
        <v>2029</v>
      </c>
      <c r="F29" s="50">
        <f t="shared" si="2"/>
        <v>1429</v>
      </c>
      <c r="G29" s="16">
        <v>396</v>
      </c>
      <c r="H29" s="16">
        <v>1033</v>
      </c>
      <c r="I29" s="50">
        <f t="shared" si="3"/>
        <v>3458</v>
      </c>
      <c r="J29" s="16">
        <v>0</v>
      </c>
      <c r="K29" s="16">
        <v>3458</v>
      </c>
      <c r="L29" s="673" t="s">
        <v>390</v>
      </c>
      <c r="M29" s="674"/>
    </row>
    <row r="30" spans="1:13" s="260" customFormat="1" ht="22.5">
      <c r="A30" s="27" t="s">
        <v>322</v>
      </c>
      <c r="B30" s="28" t="s">
        <v>401</v>
      </c>
      <c r="C30" s="49">
        <f t="shared" si="0"/>
        <v>114895</v>
      </c>
      <c r="D30" s="14">
        <v>6466</v>
      </c>
      <c r="E30" s="49">
        <f t="shared" si="1"/>
        <v>121361</v>
      </c>
      <c r="F30" s="49">
        <f t="shared" si="2"/>
        <v>128232</v>
      </c>
      <c r="G30" s="14">
        <v>35939</v>
      </c>
      <c r="H30" s="14">
        <v>92293</v>
      </c>
      <c r="I30" s="49">
        <f t="shared" si="3"/>
        <v>249593</v>
      </c>
      <c r="J30" s="14">
        <v>3817</v>
      </c>
      <c r="K30" s="14">
        <v>245776</v>
      </c>
      <c r="L30" s="704" t="s">
        <v>402</v>
      </c>
      <c r="M30" s="705"/>
    </row>
    <row r="31" spans="1:13" s="260" customFormat="1" ht="15">
      <c r="A31" s="12" t="s">
        <v>596</v>
      </c>
      <c r="B31" s="13" t="s">
        <v>403</v>
      </c>
      <c r="C31" s="50">
        <f t="shared" si="0"/>
        <v>114895</v>
      </c>
      <c r="D31" s="16">
        <v>6466</v>
      </c>
      <c r="E31" s="50">
        <f t="shared" si="1"/>
        <v>121361</v>
      </c>
      <c r="F31" s="50">
        <f t="shared" si="2"/>
        <v>128232</v>
      </c>
      <c r="G31" s="16">
        <v>35939</v>
      </c>
      <c r="H31" s="16">
        <v>92293</v>
      </c>
      <c r="I31" s="50">
        <f t="shared" si="3"/>
        <v>249593</v>
      </c>
      <c r="J31" s="16">
        <v>3817</v>
      </c>
      <c r="K31" s="16">
        <v>245776</v>
      </c>
      <c r="L31" s="673" t="s">
        <v>404</v>
      </c>
      <c r="M31" s="674"/>
    </row>
    <row r="32" spans="1:13" s="260" customFormat="1" ht="15">
      <c r="A32" s="27" t="s">
        <v>289</v>
      </c>
      <c r="B32" s="28" t="s">
        <v>411</v>
      </c>
      <c r="C32" s="49">
        <f t="shared" si="0"/>
        <v>1412</v>
      </c>
      <c r="D32" s="14">
        <v>1</v>
      </c>
      <c r="E32" s="49">
        <f t="shared" si="1"/>
        <v>1413</v>
      </c>
      <c r="F32" s="49">
        <f t="shared" si="2"/>
        <v>514</v>
      </c>
      <c r="G32" s="14">
        <v>190</v>
      </c>
      <c r="H32" s="14">
        <v>324</v>
      </c>
      <c r="I32" s="49">
        <f t="shared" si="3"/>
        <v>1927</v>
      </c>
      <c r="J32" s="14">
        <v>0</v>
      </c>
      <c r="K32" s="14">
        <v>1927</v>
      </c>
      <c r="L32" s="704" t="s">
        <v>413</v>
      </c>
      <c r="M32" s="705"/>
    </row>
    <row r="33" spans="1:13" s="260" customFormat="1" ht="22.5">
      <c r="A33" s="12" t="s">
        <v>601</v>
      </c>
      <c r="B33" s="13" t="s">
        <v>602</v>
      </c>
      <c r="C33" s="50">
        <f t="shared" si="0"/>
        <v>1325</v>
      </c>
      <c r="D33" s="16">
        <v>0</v>
      </c>
      <c r="E33" s="50">
        <f t="shared" si="1"/>
        <v>1325</v>
      </c>
      <c r="F33" s="50">
        <f t="shared" si="2"/>
        <v>298</v>
      </c>
      <c r="G33" s="16">
        <v>97</v>
      </c>
      <c r="H33" s="16">
        <v>201</v>
      </c>
      <c r="I33" s="50">
        <f t="shared" si="3"/>
        <v>1623</v>
      </c>
      <c r="J33" s="16">
        <v>0</v>
      </c>
      <c r="K33" s="16">
        <v>1623</v>
      </c>
      <c r="L33" s="673" t="s">
        <v>414</v>
      </c>
      <c r="M33" s="674"/>
    </row>
    <row r="34" spans="1:13" s="260" customFormat="1" ht="15">
      <c r="A34" s="342" t="s">
        <v>606</v>
      </c>
      <c r="B34" s="333" t="s">
        <v>419</v>
      </c>
      <c r="C34" s="49">
        <f t="shared" si="0"/>
        <v>87</v>
      </c>
      <c r="D34" s="14">
        <v>1</v>
      </c>
      <c r="E34" s="49">
        <f t="shared" si="1"/>
        <v>88</v>
      </c>
      <c r="F34" s="49">
        <f t="shared" si="2"/>
        <v>216</v>
      </c>
      <c r="G34" s="14">
        <v>93</v>
      </c>
      <c r="H34" s="14">
        <v>123</v>
      </c>
      <c r="I34" s="49">
        <f t="shared" si="3"/>
        <v>304</v>
      </c>
      <c r="J34" s="14">
        <v>0</v>
      </c>
      <c r="K34" s="14">
        <v>304</v>
      </c>
      <c r="L34" s="708" t="s">
        <v>420</v>
      </c>
      <c r="M34" s="709"/>
    </row>
    <row r="35" spans="1:13" s="260" customFormat="1" ht="15">
      <c r="A35" s="25" t="s">
        <v>520</v>
      </c>
      <c r="B35" s="26" t="s">
        <v>438</v>
      </c>
      <c r="C35" s="50">
        <f t="shared" si="0"/>
        <v>13480</v>
      </c>
      <c r="D35" s="16">
        <v>7134</v>
      </c>
      <c r="E35" s="50">
        <f t="shared" si="1"/>
        <v>20614</v>
      </c>
      <c r="F35" s="50">
        <f t="shared" si="2"/>
        <v>70103</v>
      </c>
      <c r="G35" s="16">
        <v>21111</v>
      </c>
      <c r="H35" s="16">
        <v>48992</v>
      </c>
      <c r="I35" s="50">
        <f t="shared" si="3"/>
        <v>90717</v>
      </c>
      <c r="J35" s="16">
        <v>4848</v>
      </c>
      <c r="K35" s="16">
        <v>85869</v>
      </c>
      <c r="L35" s="710" t="s">
        <v>439</v>
      </c>
      <c r="M35" s="711"/>
    </row>
    <row r="36" spans="1:13" s="260" customFormat="1" ht="15">
      <c r="A36" s="342" t="s">
        <v>614</v>
      </c>
      <c r="B36" s="333" t="s">
        <v>438</v>
      </c>
      <c r="C36" s="49">
        <f t="shared" si="0"/>
        <v>13480</v>
      </c>
      <c r="D36" s="14">
        <v>7134</v>
      </c>
      <c r="E36" s="49">
        <f t="shared" si="1"/>
        <v>20614</v>
      </c>
      <c r="F36" s="49">
        <f t="shared" si="2"/>
        <v>70103</v>
      </c>
      <c r="G36" s="14">
        <v>21111</v>
      </c>
      <c r="H36" s="14">
        <v>48992</v>
      </c>
      <c r="I36" s="49">
        <f t="shared" si="3"/>
        <v>90717</v>
      </c>
      <c r="J36" s="14">
        <v>4848</v>
      </c>
      <c r="K36" s="14">
        <v>85869</v>
      </c>
      <c r="L36" s="708" t="s">
        <v>440</v>
      </c>
      <c r="M36" s="709"/>
    </row>
    <row r="37" spans="1:13" s="260" customFormat="1" ht="15">
      <c r="A37" s="25" t="s">
        <v>374</v>
      </c>
      <c r="B37" s="26" t="s">
        <v>447</v>
      </c>
      <c r="C37" s="50">
        <f t="shared" si="0"/>
        <v>24639</v>
      </c>
      <c r="D37" s="16">
        <v>127</v>
      </c>
      <c r="E37" s="50">
        <f t="shared" si="1"/>
        <v>24766</v>
      </c>
      <c r="F37" s="50">
        <f t="shared" si="2"/>
        <v>10916</v>
      </c>
      <c r="G37" s="16">
        <v>3249</v>
      </c>
      <c r="H37" s="16">
        <v>7667</v>
      </c>
      <c r="I37" s="50">
        <f t="shared" si="3"/>
        <v>35682</v>
      </c>
      <c r="J37" s="16">
        <v>5510</v>
      </c>
      <c r="K37" s="16">
        <v>30172</v>
      </c>
      <c r="L37" s="710" t="s">
        <v>448</v>
      </c>
      <c r="M37" s="711"/>
    </row>
    <row r="38" spans="1:13" s="260" customFormat="1" ht="15">
      <c r="A38" s="342" t="s">
        <v>617</v>
      </c>
      <c r="B38" s="333" t="s">
        <v>449</v>
      </c>
      <c r="C38" s="49">
        <f t="shared" si="0"/>
        <v>120</v>
      </c>
      <c r="D38" s="14">
        <v>4</v>
      </c>
      <c r="E38" s="49">
        <f t="shared" si="1"/>
        <v>124</v>
      </c>
      <c r="F38" s="49">
        <f t="shared" si="2"/>
        <v>96</v>
      </c>
      <c r="G38" s="14">
        <v>40</v>
      </c>
      <c r="H38" s="14">
        <v>56</v>
      </c>
      <c r="I38" s="49">
        <f t="shared" si="3"/>
        <v>220</v>
      </c>
      <c r="J38" s="14">
        <v>0</v>
      </c>
      <c r="K38" s="14">
        <v>220</v>
      </c>
      <c r="L38" s="708" t="s">
        <v>451</v>
      </c>
      <c r="M38" s="709"/>
    </row>
    <row r="39" spans="1:13" s="260" customFormat="1" ht="15">
      <c r="A39" s="12" t="s">
        <v>730</v>
      </c>
      <c r="B39" s="13" t="s">
        <v>452</v>
      </c>
      <c r="C39" s="50">
        <f t="shared" si="0"/>
        <v>893</v>
      </c>
      <c r="D39" s="16">
        <v>13</v>
      </c>
      <c r="E39" s="50">
        <f t="shared" si="1"/>
        <v>906</v>
      </c>
      <c r="F39" s="50">
        <f t="shared" si="2"/>
        <v>819</v>
      </c>
      <c r="G39" s="16">
        <v>378</v>
      </c>
      <c r="H39" s="16">
        <v>441</v>
      </c>
      <c r="I39" s="50">
        <f t="shared" si="3"/>
        <v>1725</v>
      </c>
      <c r="J39" s="16">
        <v>190</v>
      </c>
      <c r="K39" s="16">
        <v>1535</v>
      </c>
      <c r="L39" s="673" t="s">
        <v>453</v>
      </c>
      <c r="M39" s="674"/>
    </row>
    <row r="40" spans="1:13" s="260" customFormat="1" ht="15">
      <c r="A40" s="334" t="s">
        <v>618</v>
      </c>
      <c r="B40" s="333" t="s">
        <v>454</v>
      </c>
      <c r="C40" s="49">
        <f t="shared" si="0"/>
        <v>23626</v>
      </c>
      <c r="D40" s="14">
        <v>110</v>
      </c>
      <c r="E40" s="49">
        <f t="shared" si="1"/>
        <v>23736</v>
      </c>
      <c r="F40" s="49">
        <f t="shared" si="2"/>
        <v>10001</v>
      </c>
      <c r="G40" s="14">
        <v>2831</v>
      </c>
      <c r="H40" s="14">
        <v>7170</v>
      </c>
      <c r="I40" s="49">
        <f t="shared" si="3"/>
        <v>33737</v>
      </c>
      <c r="J40" s="14">
        <v>5320</v>
      </c>
      <c r="K40" s="14">
        <v>28417</v>
      </c>
      <c r="L40" s="708" t="s">
        <v>455</v>
      </c>
      <c r="M40" s="709"/>
    </row>
    <row r="41" spans="1:13" s="260" customFormat="1" ht="24">
      <c r="A41" s="340" t="s">
        <v>460</v>
      </c>
      <c r="B41" s="341" t="s">
        <v>461</v>
      </c>
      <c r="C41" s="50">
        <f t="shared" si="0"/>
        <v>1236</v>
      </c>
      <c r="D41" s="50">
        <v>61</v>
      </c>
      <c r="E41" s="50">
        <f t="shared" si="1"/>
        <v>1297</v>
      </c>
      <c r="F41" s="50">
        <f t="shared" si="2"/>
        <v>1877</v>
      </c>
      <c r="G41" s="16">
        <v>1548</v>
      </c>
      <c r="H41" s="16">
        <v>329</v>
      </c>
      <c r="I41" s="50">
        <f t="shared" si="3"/>
        <v>3174</v>
      </c>
      <c r="J41" s="16">
        <v>0</v>
      </c>
      <c r="K41" s="16">
        <v>3174</v>
      </c>
      <c r="L41" s="725" t="s">
        <v>462</v>
      </c>
      <c r="M41" s="726"/>
    </row>
    <row r="42" spans="1:13" s="260" customFormat="1" ht="22.5">
      <c r="A42" s="27" t="s">
        <v>363</v>
      </c>
      <c r="B42" s="28" t="s">
        <v>465</v>
      </c>
      <c r="C42" s="49">
        <f t="shared" si="0"/>
        <v>1236</v>
      </c>
      <c r="D42" s="14">
        <v>61</v>
      </c>
      <c r="E42" s="49">
        <f t="shared" si="1"/>
        <v>1297</v>
      </c>
      <c r="F42" s="49">
        <f t="shared" si="2"/>
        <v>1877</v>
      </c>
      <c r="G42" s="14">
        <v>1548</v>
      </c>
      <c r="H42" s="14">
        <v>329</v>
      </c>
      <c r="I42" s="49">
        <f>K42+J42</f>
        <v>3174</v>
      </c>
      <c r="J42" s="14">
        <v>0</v>
      </c>
      <c r="K42" s="14">
        <v>3174</v>
      </c>
      <c r="L42" s="704" t="s">
        <v>466</v>
      </c>
      <c r="M42" s="705"/>
    </row>
    <row r="43" spans="1:13" s="260" customFormat="1" ht="15">
      <c r="A43" s="344" t="s">
        <v>625</v>
      </c>
      <c r="B43" s="345" t="s">
        <v>471</v>
      </c>
      <c r="C43" s="126">
        <f t="shared" si="0"/>
        <v>1236</v>
      </c>
      <c r="D43" s="90">
        <v>61</v>
      </c>
      <c r="E43" s="126">
        <f t="shared" si="1"/>
        <v>1297</v>
      </c>
      <c r="F43" s="126">
        <f t="shared" si="2"/>
        <v>1877</v>
      </c>
      <c r="G43" s="90">
        <v>1548</v>
      </c>
      <c r="H43" s="90">
        <v>329</v>
      </c>
      <c r="I43" s="126">
        <f t="shared" si="3"/>
        <v>3174</v>
      </c>
      <c r="J43" s="90">
        <v>0</v>
      </c>
      <c r="K43" s="90">
        <v>3174</v>
      </c>
      <c r="L43" s="736" t="s">
        <v>472</v>
      </c>
      <c r="M43" s="737"/>
    </row>
    <row r="44" spans="1:13" s="260" customFormat="1" ht="26.45" customHeight="1">
      <c r="A44" s="734" t="s">
        <v>475</v>
      </c>
      <c r="B44" s="735"/>
      <c r="C44" s="316">
        <f t="shared" si="0"/>
        <v>600692</v>
      </c>
      <c r="D44" s="316">
        <v>25779</v>
      </c>
      <c r="E44" s="316">
        <f t="shared" si="1"/>
        <v>626471</v>
      </c>
      <c r="F44" s="316">
        <f t="shared" si="2"/>
        <v>565853</v>
      </c>
      <c r="G44" s="316">
        <v>205488</v>
      </c>
      <c r="H44" s="316">
        <v>360365</v>
      </c>
      <c r="I44" s="316">
        <f t="shared" si="3"/>
        <v>1192324</v>
      </c>
      <c r="J44" s="316">
        <v>111360</v>
      </c>
      <c r="K44" s="316">
        <v>1080964</v>
      </c>
      <c r="L44" s="738" t="s">
        <v>476</v>
      </c>
      <c r="M44" s="739"/>
    </row>
    <row r="45" spans="1:13" ht="20.25" customHeight="1">
      <c r="A45" s="281"/>
      <c r="B45" s="256"/>
      <c r="I45" s="287"/>
    </row>
    <row r="46" spans="1:13" ht="20.25" customHeight="1">
      <c r="A46" s="281"/>
      <c r="B46" s="256"/>
    </row>
    <row r="47" spans="1:13" ht="20.25" customHeight="1">
      <c r="A47" s="281"/>
      <c r="B47" s="256"/>
    </row>
    <row r="50" spans="1:2" ht="20.25" customHeight="1">
      <c r="A50" s="281"/>
      <c r="B50" s="256"/>
    </row>
    <row r="51" spans="1:2" ht="20.25" customHeight="1">
      <c r="A51" s="281"/>
      <c r="B51" s="256"/>
    </row>
    <row r="52" spans="1:2" ht="20.25" customHeight="1">
      <c r="A52" s="281"/>
      <c r="B52" s="256"/>
    </row>
    <row r="53" spans="1:2" ht="20.25" customHeight="1">
      <c r="A53" s="281"/>
      <c r="B53" s="256"/>
    </row>
    <row r="54" spans="1:2" ht="20.25" customHeight="1">
      <c r="A54" s="281"/>
      <c r="B54" s="256"/>
    </row>
    <row r="55" spans="1:2" ht="20.25" customHeight="1">
      <c r="A55" s="281"/>
      <c r="B55" s="256"/>
    </row>
    <row r="56" spans="1:2" ht="20.25" customHeight="1">
      <c r="A56" s="281"/>
      <c r="B56" s="256"/>
    </row>
    <row r="57" spans="1:2" ht="20.25" customHeight="1">
      <c r="A57" s="281"/>
      <c r="B57" s="256"/>
    </row>
    <row r="58" spans="1:2" ht="20.25" customHeight="1">
      <c r="A58" s="281"/>
      <c r="B58" s="256"/>
    </row>
    <row r="59" spans="1:2" ht="20.25" customHeight="1">
      <c r="A59" s="281"/>
      <c r="B59" s="256"/>
    </row>
    <row r="60" spans="1:2" ht="20.25" customHeight="1">
      <c r="A60" s="281"/>
      <c r="B60" s="256"/>
    </row>
    <row r="61" spans="1:2" ht="20.25" customHeight="1">
      <c r="A61" s="281"/>
      <c r="B61" s="256"/>
    </row>
    <row r="62" spans="1:2" ht="20.25" customHeight="1">
      <c r="A62" s="281"/>
      <c r="B62" s="256"/>
    </row>
    <row r="63" spans="1:2" ht="20.25" customHeight="1">
      <c r="A63" s="281"/>
      <c r="B63" s="256"/>
    </row>
    <row r="64" spans="1:2" ht="20.25" customHeight="1">
      <c r="A64" s="281"/>
      <c r="B64" s="256"/>
    </row>
    <row r="65" spans="1:2" ht="20.25" customHeight="1">
      <c r="A65" s="281"/>
      <c r="B65" s="256"/>
    </row>
    <row r="66" spans="1:2" ht="20.25" customHeight="1">
      <c r="A66" s="281"/>
      <c r="B66" s="256"/>
    </row>
    <row r="67" spans="1:2" ht="24" customHeight="1">
      <c r="A67" s="281"/>
      <c r="B67" s="256"/>
    </row>
  </sheetData>
  <mergeCells count="51">
    <mergeCell ref="L25:M25"/>
    <mergeCell ref="L26:M26"/>
    <mergeCell ref="L27:M27"/>
    <mergeCell ref="L28:M28"/>
    <mergeCell ref="A44:B44"/>
    <mergeCell ref="L30:M30"/>
    <mergeCell ref="L43:M43"/>
    <mergeCell ref="L44:M44"/>
    <mergeCell ref="L37:M37"/>
    <mergeCell ref="L38:M38"/>
    <mergeCell ref="L39:M39"/>
    <mergeCell ref="L40:M40"/>
    <mergeCell ref="L41:M41"/>
    <mergeCell ref="L42:M42"/>
    <mergeCell ref="L36:M36"/>
    <mergeCell ref="L35:M35"/>
    <mergeCell ref="L29:M29"/>
    <mergeCell ref="L31:M31"/>
    <mergeCell ref="L32:M32"/>
    <mergeCell ref="L33:M33"/>
    <mergeCell ref="L34:M34"/>
    <mergeCell ref="L24:M24"/>
    <mergeCell ref="L13:M13"/>
    <mergeCell ref="L14:M14"/>
    <mergeCell ref="L15:M15"/>
    <mergeCell ref="L16:M16"/>
    <mergeCell ref="L17:M17"/>
    <mergeCell ref="L18:M18"/>
    <mergeCell ref="L19:M19"/>
    <mergeCell ref="L20:M20"/>
    <mergeCell ref="L21:M21"/>
    <mergeCell ref="L22:M22"/>
    <mergeCell ref="L23:M23"/>
    <mergeCell ref="L12:M12"/>
    <mergeCell ref="A7:A10"/>
    <mergeCell ref="B7:B10"/>
    <mergeCell ref="C7:C10"/>
    <mergeCell ref="D7:D10"/>
    <mergeCell ref="E7:E10"/>
    <mergeCell ref="F7:H7"/>
    <mergeCell ref="I7:K7"/>
    <mergeCell ref="L7:M10"/>
    <mergeCell ref="F8:H8"/>
    <mergeCell ref="I8:K8"/>
    <mergeCell ref="L11:M11"/>
    <mergeCell ref="A6:B6"/>
    <mergeCell ref="C6:K6"/>
    <mergeCell ref="A2:M2"/>
    <mergeCell ref="A3:M3"/>
    <mergeCell ref="A4:M4"/>
    <mergeCell ref="A5:M5"/>
  </mergeCells>
  <printOptions horizontalCentered="1" verticalCentered="1"/>
  <pageMargins left="0" right="0" top="0" bottom="0" header="0.51181102362204722" footer="0.51181102362204722"/>
  <pageSetup paperSize="9" scale="70" orientation="landscape" r:id="rId1"/>
  <headerFooter alignWithMargins="0"/>
  <ignoredErrors>
    <ignoredError sqref="A11:C27 A42:C43 A41:C41 E41:F41 A28:C40 A44:C44 E44:F44 E11:F27 E42:F43 E28:F40"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4506668294322"/>
  </sheetPr>
  <dimension ref="A1:IU45"/>
  <sheetViews>
    <sheetView view="pageBreakPreview" zoomScaleNormal="100" zoomScaleSheetLayoutView="100" workbookViewId="0">
      <selection activeCell="C42" sqref="C42"/>
    </sheetView>
  </sheetViews>
  <sheetFormatPr defaultColWidth="36.44140625" defaultRowHeight="12.75"/>
  <cols>
    <col min="1" max="1" width="5.77734375" style="293" customWidth="1"/>
    <col min="2" max="2" width="40.77734375" style="294" customWidth="1"/>
    <col min="3" max="9" width="8.77734375" style="288" customWidth="1"/>
    <col min="10" max="10" width="40.77734375" style="288" customWidth="1"/>
    <col min="11" max="11" width="5.88671875" style="288" customWidth="1"/>
    <col min="12" max="252" width="8.88671875" style="288" customWidth="1"/>
    <col min="253" max="253" width="9.6640625" style="288" customWidth="1"/>
    <col min="254" max="16384" width="36.44140625" style="288"/>
  </cols>
  <sheetData>
    <row r="1" spans="1:255" ht="15">
      <c r="A1" s="346"/>
      <c r="B1" s="346"/>
      <c r="C1" s="346"/>
      <c r="D1" s="346"/>
      <c r="E1" s="346"/>
      <c r="F1" s="346"/>
      <c r="G1" s="346"/>
      <c r="H1" s="346"/>
      <c r="I1" s="346"/>
      <c r="J1" s="346"/>
      <c r="K1" s="346"/>
    </row>
    <row r="2" spans="1:255" ht="20.25" customHeight="1">
      <c r="A2" s="761" t="s">
        <v>538</v>
      </c>
      <c r="B2" s="761"/>
      <c r="C2" s="761"/>
      <c r="D2" s="761"/>
      <c r="E2" s="761"/>
      <c r="F2" s="761"/>
      <c r="G2" s="761"/>
      <c r="H2" s="761"/>
      <c r="I2" s="761"/>
      <c r="J2" s="761"/>
      <c r="K2" s="761"/>
    </row>
    <row r="3" spans="1:255" ht="20.25">
      <c r="A3" s="761" t="s">
        <v>479</v>
      </c>
      <c r="B3" s="761"/>
      <c r="C3" s="761"/>
      <c r="D3" s="761"/>
      <c r="E3" s="761"/>
      <c r="F3" s="761"/>
      <c r="G3" s="761"/>
      <c r="H3" s="761"/>
      <c r="I3" s="761"/>
      <c r="J3" s="761"/>
      <c r="K3" s="761"/>
    </row>
    <row r="4" spans="1:255" ht="15.75" customHeight="1">
      <c r="A4" s="762" t="s">
        <v>539</v>
      </c>
      <c r="B4" s="762"/>
      <c r="C4" s="762"/>
      <c r="D4" s="762"/>
      <c r="E4" s="762"/>
      <c r="F4" s="762"/>
      <c r="G4" s="762"/>
      <c r="H4" s="762"/>
      <c r="I4" s="762"/>
      <c r="J4" s="762"/>
      <c r="K4" s="762"/>
    </row>
    <row r="5" spans="1:255" ht="15.75" customHeight="1">
      <c r="A5" s="763" t="s">
        <v>540</v>
      </c>
      <c r="B5" s="762"/>
      <c r="C5" s="762"/>
      <c r="D5" s="762"/>
      <c r="E5" s="762"/>
      <c r="F5" s="762"/>
      <c r="G5" s="762"/>
      <c r="H5" s="762"/>
      <c r="I5" s="762"/>
      <c r="J5" s="762"/>
      <c r="K5" s="762"/>
    </row>
    <row r="6" spans="1:255" ht="15.75">
      <c r="A6" s="758" t="s">
        <v>541</v>
      </c>
      <c r="B6" s="758"/>
      <c r="C6" s="759" t="s">
        <v>783</v>
      </c>
      <c r="D6" s="760"/>
      <c r="E6" s="760"/>
      <c r="F6" s="760"/>
      <c r="G6" s="760"/>
      <c r="H6" s="760"/>
      <c r="I6" s="760"/>
      <c r="K6" s="289" t="s">
        <v>542</v>
      </c>
    </row>
    <row r="7" spans="1:255" ht="29.25" customHeight="1">
      <c r="A7" s="764" t="s">
        <v>543</v>
      </c>
      <c r="B7" s="766" t="s">
        <v>277</v>
      </c>
      <c r="C7" s="769" t="s">
        <v>544</v>
      </c>
      <c r="D7" s="770"/>
      <c r="E7" s="771" t="s">
        <v>545</v>
      </c>
      <c r="F7" s="771" t="s">
        <v>546</v>
      </c>
      <c r="G7" s="771" t="s">
        <v>547</v>
      </c>
      <c r="H7" s="771" t="s">
        <v>548</v>
      </c>
      <c r="I7" s="771" t="s">
        <v>549</v>
      </c>
      <c r="J7" s="779" t="s">
        <v>486</v>
      </c>
      <c r="K7" s="780"/>
    </row>
    <row r="8" spans="1:255" ht="29.25" customHeight="1">
      <c r="A8" s="765"/>
      <c r="B8" s="767"/>
      <c r="C8" s="777" t="s">
        <v>550</v>
      </c>
      <c r="D8" s="778"/>
      <c r="E8" s="772"/>
      <c r="F8" s="772"/>
      <c r="G8" s="772"/>
      <c r="H8" s="772"/>
      <c r="I8" s="772"/>
      <c r="J8" s="781"/>
      <c r="K8" s="782"/>
    </row>
    <row r="9" spans="1:255" ht="29.25" customHeight="1">
      <c r="A9" s="773" t="s">
        <v>551</v>
      </c>
      <c r="B9" s="767"/>
      <c r="C9" s="290" t="s">
        <v>552</v>
      </c>
      <c r="D9" s="496" t="s">
        <v>484</v>
      </c>
      <c r="E9" s="775" t="s">
        <v>553</v>
      </c>
      <c r="F9" s="775" t="s">
        <v>554</v>
      </c>
      <c r="G9" s="775" t="s">
        <v>555</v>
      </c>
      <c r="H9" s="775" t="s">
        <v>556</v>
      </c>
      <c r="I9" s="775" t="s">
        <v>557</v>
      </c>
      <c r="J9" s="781"/>
      <c r="K9" s="782"/>
    </row>
    <row r="10" spans="1:255" ht="23.45" customHeight="1">
      <c r="A10" s="774"/>
      <c r="B10" s="768"/>
      <c r="C10" s="291" t="s">
        <v>558</v>
      </c>
      <c r="D10" s="291" t="s">
        <v>559</v>
      </c>
      <c r="E10" s="776"/>
      <c r="F10" s="776"/>
      <c r="G10" s="776"/>
      <c r="H10" s="776"/>
      <c r="I10" s="776"/>
      <c r="J10" s="783"/>
      <c r="K10" s="784"/>
    </row>
    <row r="11" spans="1:255" ht="15">
      <c r="A11" s="336" t="s">
        <v>287</v>
      </c>
      <c r="B11" s="335" t="s">
        <v>288</v>
      </c>
      <c r="C11" s="49">
        <v>9743</v>
      </c>
      <c r="D11" s="49">
        <v>24539</v>
      </c>
      <c r="E11" s="49">
        <v>241500</v>
      </c>
      <c r="F11" s="49">
        <v>298783</v>
      </c>
      <c r="G11" s="347">
        <v>15.02</v>
      </c>
      <c r="H11" s="347">
        <v>4.1500000000000004</v>
      </c>
      <c r="I11" s="49">
        <v>175278</v>
      </c>
      <c r="J11" s="696" t="s">
        <v>290</v>
      </c>
      <c r="K11" s="697"/>
    </row>
    <row r="12" spans="1:255">
      <c r="A12" s="82" t="s">
        <v>294</v>
      </c>
      <c r="B12" s="9" t="s">
        <v>295</v>
      </c>
      <c r="C12" s="50">
        <v>1430</v>
      </c>
      <c r="D12" s="50">
        <v>424</v>
      </c>
      <c r="E12" s="50">
        <v>266384</v>
      </c>
      <c r="F12" s="50">
        <v>361271</v>
      </c>
      <c r="G12" s="348">
        <v>6.44</v>
      </c>
      <c r="H12" s="348">
        <v>19.829999999999998</v>
      </c>
      <c r="I12" s="50">
        <v>84820</v>
      </c>
      <c r="J12" s="698" t="s">
        <v>296</v>
      </c>
      <c r="K12" s="699"/>
    </row>
    <row r="13" spans="1:255">
      <c r="A13" s="334" t="s">
        <v>297</v>
      </c>
      <c r="B13" s="333" t="s">
        <v>298</v>
      </c>
      <c r="C13" s="14">
        <v>1430</v>
      </c>
      <c r="D13" s="14">
        <v>424</v>
      </c>
      <c r="E13" s="14">
        <v>266384</v>
      </c>
      <c r="F13" s="14">
        <v>361271</v>
      </c>
      <c r="G13" s="349">
        <v>6.44</v>
      </c>
      <c r="H13" s="349">
        <v>19.829999999999998</v>
      </c>
      <c r="I13" s="14">
        <v>84820</v>
      </c>
      <c r="J13" s="708" t="s">
        <v>299</v>
      </c>
      <c r="K13" s="709"/>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2"/>
      <c r="DP13" s="292"/>
      <c r="DQ13" s="292"/>
      <c r="DR13" s="292"/>
      <c r="DS13" s="292"/>
      <c r="DT13" s="292"/>
      <c r="DU13" s="292"/>
      <c r="DV13" s="292"/>
      <c r="DW13" s="292"/>
      <c r="DX13" s="292"/>
      <c r="DY13" s="292"/>
      <c r="DZ13" s="292"/>
      <c r="EA13" s="292"/>
      <c r="EB13" s="292"/>
      <c r="EC13" s="292"/>
      <c r="ED13" s="292"/>
      <c r="EE13" s="292"/>
      <c r="EF13" s="292"/>
      <c r="EG13" s="292"/>
      <c r="EH13" s="292"/>
      <c r="EI13" s="292"/>
      <c r="EJ13" s="292"/>
      <c r="EK13" s="292"/>
      <c r="EL13" s="292"/>
      <c r="EM13" s="292"/>
      <c r="EN13" s="292"/>
      <c r="EO13" s="292"/>
      <c r="EP13" s="292"/>
      <c r="EQ13" s="292"/>
      <c r="ER13" s="292"/>
      <c r="ES13" s="292"/>
      <c r="ET13" s="292"/>
      <c r="EU13" s="292"/>
      <c r="EV13" s="292"/>
      <c r="EW13" s="292"/>
      <c r="EX13" s="292"/>
      <c r="EY13" s="292"/>
      <c r="EZ13" s="292"/>
      <c r="FA13" s="292"/>
      <c r="FB13" s="292"/>
      <c r="FC13" s="292"/>
      <c r="FD13" s="292"/>
      <c r="FE13" s="292"/>
      <c r="FF13" s="292"/>
      <c r="FG13" s="292"/>
      <c r="FH13" s="292"/>
      <c r="FI13" s="292"/>
      <c r="FJ13" s="292"/>
      <c r="FK13" s="292"/>
      <c r="FL13" s="292"/>
      <c r="FM13" s="292"/>
      <c r="FN13" s="292"/>
      <c r="FO13" s="292"/>
      <c r="FP13" s="292"/>
      <c r="FQ13" s="292"/>
      <c r="FR13" s="292"/>
      <c r="FS13" s="292"/>
      <c r="FT13" s="292"/>
      <c r="FU13" s="292"/>
      <c r="FV13" s="292"/>
      <c r="FW13" s="292"/>
      <c r="FX13" s="292"/>
      <c r="FY13" s="292"/>
      <c r="FZ13" s="292"/>
      <c r="GA13" s="292"/>
      <c r="GB13" s="292"/>
      <c r="GC13" s="292"/>
      <c r="GD13" s="292"/>
      <c r="GE13" s="292"/>
      <c r="GF13" s="292"/>
      <c r="GG13" s="292"/>
      <c r="GH13" s="292"/>
      <c r="GI13" s="292"/>
      <c r="GJ13" s="292"/>
      <c r="GK13" s="292"/>
      <c r="GL13" s="292"/>
      <c r="GM13" s="292"/>
      <c r="GN13" s="292"/>
      <c r="GO13" s="292"/>
      <c r="GP13" s="292"/>
      <c r="GQ13" s="292"/>
      <c r="GR13" s="292"/>
      <c r="GS13" s="292"/>
      <c r="GT13" s="292"/>
      <c r="GU13" s="292"/>
      <c r="GV13" s="292"/>
      <c r="GW13" s="292"/>
      <c r="GX13" s="292"/>
      <c r="GY13" s="292"/>
      <c r="GZ13" s="292"/>
      <c r="HA13" s="292"/>
      <c r="HB13" s="292"/>
      <c r="HC13" s="292"/>
      <c r="HD13" s="292"/>
      <c r="HE13" s="292"/>
      <c r="HF13" s="292"/>
      <c r="HG13" s="292"/>
      <c r="HH13" s="292"/>
      <c r="HI13" s="292"/>
      <c r="HJ13" s="292"/>
      <c r="HK13" s="292"/>
      <c r="HL13" s="292"/>
      <c r="HM13" s="292"/>
      <c r="HN13" s="292"/>
      <c r="HO13" s="292"/>
      <c r="HP13" s="292"/>
      <c r="HQ13" s="292"/>
      <c r="HR13" s="292"/>
      <c r="HS13" s="292"/>
      <c r="HT13" s="292"/>
      <c r="HU13" s="292"/>
      <c r="HV13" s="292"/>
      <c r="HW13" s="292"/>
      <c r="HX13" s="292"/>
      <c r="HY13" s="292"/>
      <c r="HZ13" s="292"/>
      <c r="IA13" s="292"/>
      <c r="IB13" s="292"/>
      <c r="IC13" s="292"/>
      <c r="ID13" s="292"/>
      <c r="IE13" s="292"/>
      <c r="IF13" s="292"/>
      <c r="IG13" s="292"/>
      <c r="IH13" s="292"/>
      <c r="II13" s="292"/>
      <c r="IJ13" s="292"/>
      <c r="IK13" s="292"/>
      <c r="IL13" s="292"/>
      <c r="IM13" s="292"/>
      <c r="IN13" s="292"/>
      <c r="IO13" s="292"/>
      <c r="IP13" s="292"/>
      <c r="IQ13" s="292"/>
      <c r="IR13" s="292"/>
      <c r="IS13" s="292"/>
      <c r="IT13" s="292"/>
      <c r="IU13" s="292"/>
    </row>
    <row r="14" spans="1:255">
      <c r="A14" s="82" t="s">
        <v>300</v>
      </c>
      <c r="B14" s="9" t="s">
        <v>301</v>
      </c>
      <c r="C14" s="50">
        <v>8313</v>
      </c>
      <c r="D14" s="50">
        <v>24115</v>
      </c>
      <c r="E14" s="50">
        <v>240209</v>
      </c>
      <c r="F14" s="50">
        <v>295543</v>
      </c>
      <c r="G14" s="348">
        <v>15.56</v>
      </c>
      <c r="H14" s="348">
        <v>3.16</v>
      </c>
      <c r="I14" s="50">
        <v>178628</v>
      </c>
      <c r="J14" s="698" t="s">
        <v>302</v>
      </c>
      <c r="K14" s="699"/>
    </row>
    <row r="15" spans="1:255">
      <c r="A15" s="334" t="s">
        <v>303</v>
      </c>
      <c r="B15" s="333" t="s">
        <v>304</v>
      </c>
      <c r="C15" s="14">
        <v>8313</v>
      </c>
      <c r="D15" s="14">
        <v>24115</v>
      </c>
      <c r="E15" s="14">
        <v>240209</v>
      </c>
      <c r="F15" s="14">
        <v>295543</v>
      </c>
      <c r="G15" s="349">
        <v>15.56</v>
      </c>
      <c r="H15" s="349">
        <v>3.16</v>
      </c>
      <c r="I15" s="14">
        <v>178628</v>
      </c>
      <c r="J15" s="708" t="s">
        <v>305</v>
      </c>
      <c r="K15" s="709"/>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2"/>
      <c r="DQ15" s="292"/>
      <c r="DR15" s="292"/>
      <c r="DS15" s="292"/>
      <c r="DT15" s="292"/>
      <c r="DU15" s="292"/>
      <c r="DV15" s="292"/>
      <c r="DW15" s="292"/>
      <c r="DX15" s="292"/>
      <c r="DY15" s="292"/>
      <c r="DZ15" s="292"/>
      <c r="EA15" s="292"/>
      <c r="EB15" s="292"/>
      <c r="EC15" s="292"/>
      <c r="ED15" s="292"/>
      <c r="EE15" s="292"/>
      <c r="EF15" s="292"/>
      <c r="EG15" s="292"/>
      <c r="EH15" s="292"/>
      <c r="EI15" s="292"/>
      <c r="EJ15" s="292"/>
      <c r="EK15" s="292"/>
      <c r="EL15" s="292"/>
      <c r="EM15" s="292"/>
      <c r="EN15" s="292"/>
      <c r="EO15" s="292"/>
      <c r="EP15" s="292"/>
      <c r="EQ15" s="292"/>
      <c r="ER15" s="292"/>
      <c r="ES15" s="292"/>
      <c r="ET15" s="292"/>
      <c r="EU15" s="292"/>
      <c r="EV15" s="292"/>
      <c r="EW15" s="292"/>
      <c r="EX15" s="292"/>
      <c r="EY15" s="292"/>
      <c r="EZ15" s="292"/>
      <c r="FA15" s="292"/>
      <c r="FB15" s="292"/>
      <c r="FC15" s="292"/>
      <c r="FD15" s="292"/>
      <c r="FE15" s="292"/>
      <c r="FF15" s="292"/>
      <c r="FG15" s="292"/>
      <c r="FH15" s="292"/>
      <c r="FI15" s="292"/>
      <c r="FJ15" s="292"/>
      <c r="FK15" s="292"/>
      <c r="FL15" s="292"/>
      <c r="FM15" s="292"/>
      <c r="FN15" s="292"/>
      <c r="FO15" s="292"/>
      <c r="FP15" s="292"/>
      <c r="FQ15" s="292"/>
      <c r="FR15" s="292"/>
      <c r="FS15" s="292"/>
      <c r="FT15" s="292"/>
      <c r="FU15" s="292"/>
      <c r="FV15" s="292"/>
      <c r="FW15" s="292"/>
      <c r="FX15" s="292"/>
      <c r="FY15" s="292"/>
      <c r="FZ15" s="292"/>
      <c r="GA15" s="292"/>
      <c r="GB15" s="292"/>
      <c r="GC15" s="292"/>
      <c r="GD15" s="292"/>
      <c r="GE15" s="292"/>
      <c r="GF15" s="292"/>
      <c r="GG15" s="292"/>
      <c r="GH15" s="292"/>
      <c r="GI15" s="292"/>
      <c r="GJ15" s="292"/>
      <c r="GK15" s="292"/>
      <c r="GL15" s="292"/>
      <c r="GM15" s="292"/>
      <c r="GN15" s="292"/>
      <c r="GO15" s="292"/>
      <c r="GP15" s="292"/>
      <c r="GQ15" s="292"/>
      <c r="GR15" s="292"/>
      <c r="GS15" s="292"/>
      <c r="GT15" s="292"/>
      <c r="GU15" s="292"/>
      <c r="GV15" s="292"/>
      <c r="GW15" s="292"/>
      <c r="GX15" s="292"/>
      <c r="GY15" s="292"/>
      <c r="GZ15" s="292"/>
      <c r="HA15" s="292"/>
      <c r="HB15" s="292"/>
      <c r="HC15" s="292"/>
      <c r="HD15" s="292"/>
      <c r="HE15" s="292"/>
      <c r="HF15" s="292"/>
      <c r="HG15" s="292"/>
      <c r="HH15" s="292"/>
      <c r="HI15" s="292"/>
      <c r="HJ15" s="292"/>
      <c r="HK15" s="292"/>
      <c r="HL15" s="292"/>
      <c r="HM15" s="292"/>
      <c r="HN15" s="292"/>
      <c r="HO15" s="292"/>
      <c r="HP15" s="292"/>
      <c r="HQ15" s="292"/>
      <c r="HR15" s="292"/>
      <c r="HS15" s="292"/>
      <c r="HT15" s="292"/>
      <c r="HU15" s="292"/>
      <c r="HV15" s="292"/>
      <c r="HW15" s="292"/>
      <c r="HX15" s="292"/>
      <c r="HY15" s="292"/>
      <c r="HZ15" s="292"/>
      <c r="IA15" s="292"/>
      <c r="IB15" s="292"/>
      <c r="IC15" s="292"/>
      <c r="ID15" s="292"/>
      <c r="IE15" s="292"/>
      <c r="IF15" s="292"/>
      <c r="IG15" s="292"/>
      <c r="IH15" s="292"/>
      <c r="II15" s="292"/>
      <c r="IJ15" s="292"/>
      <c r="IK15" s="292"/>
      <c r="IL15" s="292"/>
      <c r="IM15" s="292"/>
      <c r="IN15" s="292"/>
      <c r="IO15" s="292"/>
      <c r="IP15" s="292"/>
      <c r="IQ15" s="292"/>
      <c r="IR15" s="292"/>
      <c r="IS15" s="292"/>
      <c r="IT15" s="292"/>
      <c r="IU15" s="292"/>
    </row>
    <row r="16" spans="1:255" ht="15">
      <c r="A16" s="340" t="s">
        <v>306</v>
      </c>
      <c r="B16" s="341" t="s">
        <v>307</v>
      </c>
      <c r="C16" s="50">
        <v>381236</v>
      </c>
      <c r="D16" s="50">
        <v>183939</v>
      </c>
      <c r="E16" s="50">
        <v>72536</v>
      </c>
      <c r="F16" s="50">
        <v>140771</v>
      </c>
      <c r="G16" s="348">
        <v>17.23</v>
      </c>
      <c r="H16" s="348">
        <v>31.24</v>
      </c>
      <c r="I16" s="50">
        <v>23486</v>
      </c>
      <c r="J16" s="725" t="s">
        <v>308</v>
      </c>
      <c r="K16" s="726"/>
    </row>
    <row r="17" spans="1:11">
      <c r="A17" s="27" t="s">
        <v>32</v>
      </c>
      <c r="B17" s="28" t="s">
        <v>309</v>
      </c>
      <c r="C17" s="49">
        <v>17671</v>
      </c>
      <c r="D17" s="49">
        <v>24344</v>
      </c>
      <c r="E17" s="49">
        <v>64419</v>
      </c>
      <c r="F17" s="49">
        <v>141269</v>
      </c>
      <c r="G17" s="347">
        <v>17.579999999999998</v>
      </c>
      <c r="H17" s="347">
        <v>36.82</v>
      </c>
      <c r="I17" s="49">
        <v>35077</v>
      </c>
      <c r="J17" s="704" t="s">
        <v>310</v>
      </c>
      <c r="K17" s="705"/>
    </row>
    <row r="18" spans="1:11">
      <c r="A18" s="12" t="s">
        <v>537</v>
      </c>
      <c r="B18" s="13" t="s">
        <v>319</v>
      </c>
      <c r="C18" s="16">
        <v>1940</v>
      </c>
      <c r="D18" s="16">
        <v>19802</v>
      </c>
      <c r="E18" s="16">
        <v>41121</v>
      </c>
      <c r="F18" s="16">
        <v>104447</v>
      </c>
      <c r="G18" s="350">
        <v>15.67</v>
      </c>
      <c r="H18" s="350">
        <v>44.96</v>
      </c>
      <c r="I18" s="16">
        <v>34863</v>
      </c>
      <c r="J18" s="673" t="s">
        <v>320</v>
      </c>
      <c r="K18" s="674"/>
    </row>
    <row r="19" spans="1:11">
      <c r="A19" s="334" t="s">
        <v>569</v>
      </c>
      <c r="B19" s="333" t="s">
        <v>321</v>
      </c>
      <c r="C19" s="14">
        <v>1088</v>
      </c>
      <c r="D19" s="14">
        <v>766</v>
      </c>
      <c r="E19" s="14">
        <v>88838</v>
      </c>
      <c r="F19" s="14">
        <v>201939</v>
      </c>
      <c r="G19" s="349">
        <v>24.88</v>
      </c>
      <c r="H19" s="349">
        <v>31.13</v>
      </c>
      <c r="I19" s="14">
        <v>45035</v>
      </c>
      <c r="J19" s="708" t="s">
        <v>323</v>
      </c>
      <c r="K19" s="709"/>
    </row>
    <row r="20" spans="1:11">
      <c r="A20" s="12" t="s">
        <v>570</v>
      </c>
      <c r="B20" s="13" t="s">
        <v>324</v>
      </c>
      <c r="C20" s="16">
        <v>14643</v>
      </c>
      <c r="D20" s="16">
        <v>3776</v>
      </c>
      <c r="E20" s="16">
        <v>181122</v>
      </c>
      <c r="F20" s="16">
        <v>321458</v>
      </c>
      <c r="G20" s="350">
        <v>19.93</v>
      </c>
      <c r="H20" s="350">
        <v>23.72</v>
      </c>
      <c r="I20" s="16">
        <v>34641</v>
      </c>
      <c r="J20" s="673" t="s">
        <v>326</v>
      </c>
      <c r="K20" s="674"/>
    </row>
    <row r="21" spans="1:11">
      <c r="A21" s="27" t="s">
        <v>38</v>
      </c>
      <c r="B21" s="28" t="s">
        <v>342</v>
      </c>
      <c r="C21" s="527">
        <v>230637</v>
      </c>
      <c r="D21" s="527">
        <v>92938</v>
      </c>
      <c r="E21" s="527">
        <v>64693</v>
      </c>
      <c r="F21" s="527">
        <v>112098</v>
      </c>
      <c r="G21" s="528">
        <v>17.16</v>
      </c>
      <c r="H21" s="528">
        <v>25.13</v>
      </c>
      <c r="I21" s="527">
        <v>19119</v>
      </c>
      <c r="J21" s="704" t="s">
        <v>343</v>
      </c>
      <c r="K21" s="705"/>
    </row>
    <row r="22" spans="1:11">
      <c r="A22" s="12" t="s">
        <v>577</v>
      </c>
      <c r="B22" s="13" t="s">
        <v>346</v>
      </c>
      <c r="C22" s="353">
        <v>230637</v>
      </c>
      <c r="D22" s="353">
        <v>92938</v>
      </c>
      <c r="E22" s="353">
        <v>64693</v>
      </c>
      <c r="F22" s="353">
        <v>112098</v>
      </c>
      <c r="G22" s="354">
        <v>17.16</v>
      </c>
      <c r="H22" s="354">
        <v>25.13</v>
      </c>
      <c r="I22" s="353">
        <v>19119</v>
      </c>
      <c r="J22" s="673" t="s">
        <v>578</v>
      </c>
      <c r="K22" s="674"/>
    </row>
    <row r="23" spans="1:11" ht="33.75">
      <c r="A23" s="27" t="s">
        <v>40</v>
      </c>
      <c r="B23" s="28" t="s">
        <v>352</v>
      </c>
      <c r="C23" s="527">
        <v>17069</v>
      </c>
      <c r="D23" s="527">
        <v>5818</v>
      </c>
      <c r="E23" s="527">
        <v>59993</v>
      </c>
      <c r="F23" s="527">
        <v>131599</v>
      </c>
      <c r="G23" s="528">
        <v>20.38</v>
      </c>
      <c r="H23" s="528">
        <v>34.03</v>
      </c>
      <c r="I23" s="527">
        <v>14508</v>
      </c>
      <c r="J23" s="704" t="s">
        <v>353</v>
      </c>
      <c r="K23" s="705"/>
    </row>
    <row r="24" spans="1:11">
      <c r="A24" s="12" t="s">
        <v>581</v>
      </c>
      <c r="B24" s="13" t="s">
        <v>354</v>
      </c>
      <c r="C24" s="353">
        <v>17069</v>
      </c>
      <c r="D24" s="353">
        <v>5818</v>
      </c>
      <c r="E24" s="353">
        <v>59993</v>
      </c>
      <c r="F24" s="353">
        <v>131599</v>
      </c>
      <c r="G24" s="354">
        <v>20.38</v>
      </c>
      <c r="H24" s="354">
        <v>34.03</v>
      </c>
      <c r="I24" s="353">
        <v>14508</v>
      </c>
      <c r="J24" s="673" t="s">
        <v>355</v>
      </c>
      <c r="K24" s="674"/>
    </row>
    <row r="25" spans="1:11">
      <c r="A25" s="27" t="s">
        <v>42</v>
      </c>
      <c r="B25" s="28" t="s">
        <v>362</v>
      </c>
      <c r="C25" s="527">
        <v>11978</v>
      </c>
      <c r="D25" s="527">
        <v>7525</v>
      </c>
      <c r="E25" s="527">
        <v>162804</v>
      </c>
      <c r="F25" s="527">
        <v>296192</v>
      </c>
      <c r="G25" s="528">
        <v>24.32</v>
      </c>
      <c r="H25" s="528">
        <v>20.71</v>
      </c>
      <c r="I25" s="527">
        <v>59721</v>
      </c>
      <c r="J25" s="704" t="s">
        <v>365</v>
      </c>
      <c r="K25" s="705"/>
    </row>
    <row r="26" spans="1:11">
      <c r="A26" s="12" t="s">
        <v>584</v>
      </c>
      <c r="B26" s="13" t="s">
        <v>366</v>
      </c>
      <c r="C26" s="353">
        <v>11978</v>
      </c>
      <c r="D26" s="353">
        <v>7525</v>
      </c>
      <c r="E26" s="353">
        <v>162804</v>
      </c>
      <c r="F26" s="353">
        <v>296192</v>
      </c>
      <c r="G26" s="354">
        <v>24.32</v>
      </c>
      <c r="H26" s="354">
        <v>20.71</v>
      </c>
      <c r="I26" s="353">
        <v>59721</v>
      </c>
      <c r="J26" s="673" t="s">
        <v>368</v>
      </c>
      <c r="K26" s="674"/>
    </row>
    <row r="27" spans="1:11">
      <c r="A27" s="27" t="s">
        <v>389</v>
      </c>
      <c r="B27" s="28" t="s">
        <v>373</v>
      </c>
      <c r="C27" s="527">
        <v>440</v>
      </c>
      <c r="D27" s="527">
        <v>351</v>
      </c>
      <c r="E27" s="527">
        <v>115053</v>
      </c>
      <c r="F27" s="527">
        <v>359578</v>
      </c>
      <c r="G27" s="528">
        <v>23.07</v>
      </c>
      <c r="H27" s="528">
        <v>44.93</v>
      </c>
      <c r="I27" s="527">
        <v>50143</v>
      </c>
      <c r="J27" s="704" t="s">
        <v>375</v>
      </c>
      <c r="K27" s="705"/>
    </row>
    <row r="28" spans="1:11">
      <c r="A28" s="25" t="s">
        <v>412</v>
      </c>
      <c r="B28" s="26" t="s">
        <v>386</v>
      </c>
      <c r="C28" s="529">
        <v>959</v>
      </c>
      <c r="D28" s="529">
        <v>1018</v>
      </c>
      <c r="E28" s="529">
        <v>75162</v>
      </c>
      <c r="F28" s="529">
        <v>128077</v>
      </c>
      <c r="G28" s="530">
        <v>11.44</v>
      </c>
      <c r="H28" s="530">
        <v>29.87</v>
      </c>
      <c r="I28" s="529">
        <v>42431</v>
      </c>
      <c r="J28" s="710" t="s">
        <v>387</v>
      </c>
      <c r="K28" s="711"/>
    </row>
    <row r="29" spans="1:11">
      <c r="A29" s="342" t="s">
        <v>591</v>
      </c>
      <c r="B29" s="333" t="s">
        <v>388</v>
      </c>
      <c r="C29" s="351">
        <v>959</v>
      </c>
      <c r="D29" s="351">
        <v>1018</v>
      </c>
      <c r="E29" s="351">
        <v>75162</v>
      </c>
      <c r="F29" s="351">
        <v>128077</v>
      </c>
      <c r="G29" s="352">
        <v>11.44</v>
      </c>
      <c r="H29" s="352">
        <v>29.87</v>
      </c>
      <c r="I29" s="351">
        <v>42431</v>
      </c>
      <c r="J29" s="708" t="s">
        <v>390</v>
      </c>
      <c r="K29" s="709"/>
    </row>
    <row r="30" spans="1:11" ht="22.5">
      <c r="A30" s="25" t="s">
        <v>322</v>
      </c>
      <c r="B30" s="26" t="s">
        <v>401</v>
      </c>
      <c r="C30" s="529">
        <v>87681</v>
      </c>
      <c r="D30" s="529">
        <v>27215</v>
      </c>
      <c r="E30" s="529">
        <v>107400</v>
      </c>
      <c r="F30" s="529">
        <v>220879</v>
      </c>
      <c r="G30" s="530">
        <v>14.4</v>
      </c>
      <c r="H30" s="530">
        <v>36.979999999999997</v>
      </c>
      <c r="I30" s="529">
        <v>25674</v>
      </c>
      <c r="J30" s="710" t="s">
        <v>402</v>
      </c>
      <c r="K30" s="711"/>
    </row>
    <row r="31" spans="1:11">
      <c r="A31" s="342" t="s">
        <v>596</v>
      </c>
      <c r="B31" s="333" t="s">
        <v>403</v>
      </c>
      <c r="C31" s="351">
        <v>87681</v>
      </c>
      <c r="D31" s="351">
        <v>27215</v>
      </c>
      <c r="E31" s="351">
        <v>107400</v>
      </c>
      <c r="F31" s="351">
        <v>220879</v>
      </c>
      <c r="G31" s="352">
        <v>14.4</v>
      </c>
      <c r="H31" s="352">
        <v>36.979999999999997</v>
      </c>
      <c r="I31" s="351">
        <v>25674</v>
      </c>
      <c r="J31" s="708" t="s">
        <v>404</v>
      </c>
      <c r="K31" s="709"/>
    </row>
    <row r="32" spans="1:11">
      <c r="A32" s="25" t="s">
        <v>289</v>
      </c>
      <c r="B32" s="26" t="s">
        <v>411</v>
      </c>
      <c r="C32" s="529">
        <v>1248</v>
      </c>
      <c r="D32" s="529">
        <v>165</v>
      </c>
      <c r="E32" s="529">
        <v>141364</v>
      </c>
      <c r="F32" s="529">
        <v>192678</v>
      </c>
      <c r="G32" s="530">
        <v>9.83</v>
      </c>
      <c r="H32" s="530">
        <v>16.8</v>
      </c>
      <c r="I32" s="529">
        <v>18372</v>
      </c>
      <c r="J32" s="710" t="s">
        <v>413</v>
      </c>
      <c r="K32" s="711"/>
    </row>
    <row r="33" spans="1:11" ht="22.5">
      <c r="A33" s="334" t="s">
        <v>601</v>
      </c>
      <c r="B33" s="333" t="s">
        <v>602</v>
      </c>
      <c r="C33" s="14">
        <v>1205</v>
      </c>
      <c r="D33" s="14">
        <v>120</v>
      </c>
      <c r="E33" s="14">
        <v>265007</v>
      </c>
      <c r="F33" s="14">
        <v>324615</v>
      </c>
      <c r="G33" s="349">
        <v>5.96</v>
      </c>
      <c r="H33" s="349">
        <v>12.4</v>
      </c>
      <c r="I33" s="14">
        <v>24029</v>
      </c>
      <c r="J33" s="708" t="s">
        <v>414</v>
      </c>
      <c r="K33" s="709"/>
    </row>
    <row r="34" spans="1:11">
      <c r="A34" s="12" t="s">
        <v>606</v>
      </c>
      <c r="B34" s="13" t="s">
        <v>419</v>
      </c>
      <c r="C34" s="16">
        <v>43</v>
      </c>
      <c r="D34" s="16">
        <v>45</v>
      </c>
      <c r="E34" s="16">
        <v>17721</v>
      </c>
      <c r="F34" s="16">
        <v>60742</v>
      </c>
      <c r="G34" s="350">
        <v>30.48</v>
      </c>
      <c r="H34" s="350">
        <v>40.35</v>
      </c>
      <c r="I34" s="16">
        <v>11300</v>
      </c>
      <c r="J34" s="673" t="s">
        <v>420</v>
      </c>
      <c r="K34" s="674"/>
    </row>
    <row r="35" spans="1:11">
      <c r="A35" s="27" t="s">
        <v>520</v>
      </c>
      <c r="B35" s="28" t="s">
        <v>438</v>
      </c>
      <c r="C35" s="527">
        <v>-4030</v>
      </c>
      <c r="D35" s="527">
        <v>17510</v>
      </c>
      <c r="E35" s="527">
        <v>34938</v>
      </c>
      <c r="F35" s="527">
        <v>153757</v>
      </c>
      <c r="G35" s="528">
        <v>23.27</v>
      </c>
      <c r="H35" s="528">
        <v>54.01</v>
      </c>
      <c r="I35" s="527">
        <v>29679</v>
      </c>
      <c r="J35" s="704" t="s">
        <v>439</v>
      </c>
      <c r="K35" s="705"/>
    </row>
    <row r="36" spans="1:11">
      <c r="A36" s="516" t="s">
        <v>614</v>
      </c>
      <c r="B36" s="531" t="s">
        <v>438</v>
      </c>
      <c r="C36" s="353">
        <v>-4030</v>
      </c>
      <c r="D36" s="353">
        <v>17510</v>
      </c>
      <c r="E36" s="353">
        <v>34938</v>
      </c>
      <c r="F36" s="353">
        <v>153757</v>
      </c>
      <c r="G36" s="354">
        <v>23.27</v>
      </c>
      <c r="H36" s="354">
        <v>54.01</v>
      </c>
      <c r="I36" s="353">
        <v>29679</v>
      </c>
      <c r="J36" s="706" t="s">
        <v>440</v>
      </c>
      <c r="K36" s="707"/>
    </row>
    <row r="37" spans="1:11">
      <c r="A37" s="27" t="s">
        <v>374</v>
      </c>
      <c r="B37" s="28" t="s">
        <v>447</v>
      </c>
      <c r="C37" s="527">
        <v>17583</v>
      </c>
      <c r="D37" s="527">
        <v>7055</v>
      </c>
      <c r="E37" s="527">
        <v>412753</v>
      </c>
      <c r="F37" s="527">
        <v>594689</v>
      </c>
      <c r="G37" s="528">
        <v>9.11</v>
      </c>
      <c r="H37" s="528">
        <v>21.49</v>
      </c>
      <c r="I37" s="527">
        <v>117589</v>
      </c>
      <c r="J37" s="704" t="s">
        <v>448</v>
      </c>
      <c r="K37" s="705"/>
    </row>
    <row r="38" spans="1:11">
      <c r="A38" s="12" t="s">
        <v>617</v>
      </c>
      <c r="B38" s="13" t="s">
        <v>449</v>
      </c>
      <c r="C38" s="353">
        <v>19</v>
      </c>
      <c r="D38" s="353">
        <v>101</v>
      </c>
      <c r="E38" s="353">
        <v>17705</v>
      </c>
      <c r="F38" s="353">
        <v>31429</v>
      </c>
      <c r="G38" s="354">
        <v>18.399999999999999</v>
      </c>
      <c r="H38" s="354">
        <v>25.27</v>
      </c>
      <c r="I38" s="353">
        <v>14476</v>
      </c>
      <c r="J38" s="673" t="s">
        <v>451</v>
      </c>
      <c r="K38" s="674"/>
    </row>
    <row r="39" spans="1:11">
      <c r="A39" s="334" t="s">
        <v>730</v>
      </c>
      <c r="B39" s="333" t="s">
        <v>452</v>
      </c>
      <c r="C39" s="351">
        <v>472</v>
      </c>
      <c r="D39" s="351">
        <v>420</v>
      </c>
      <c r="E39" s="351">
        <v>29197</v>
      </c>
      <c r="F39" s="351">
        <v>55624</v>
      </c>
      <c r="G39" s="352">
        <v>21.95</v>
      </c>
      <c r="H39" s="352">
        <v>25.56</v>
      </c>
      <c r="I39" s="351">
        <v>13548</v>
      </c>
      <c r="J39" s="708" t="s">
        <v>453</v>
      </c>
      <c r="K39" s="709"/>
    </row>
    <row r="40" spans="1:11">
      <c r="A40" s="12" t="s">
        <v>618</v>
      </c>
      <c r="B40" s="13" t="s">
        <v>454</v>
      </c>
      <c r="C40" s="353">
        <v>17092</v>
      </c>
      <c r="D40" s="353">
        <v>6534</v>
      </c>
      <c r="E40" s="353">
        <v>1078917</v>
      </c>
      <c r="F40" s="353">
        <v>1533500</v>
      </c>
      <c r="G40" s="354">
        <v>8.39</v>
      </c>
      <c r="H40" s="354">
        <v>21.25</v>
      </c>
      <c r="I40" s="353">
        <v>297000</v>
      </c>
      <c r="J40" s="673" t="s">
        <v>455</v>
      </c>
      <c r="K40" s="674"/>
    </row>
    <row r="41" spans="1:11" ht="24">
      <c r="A41" s="532" t="s">
        <v>460</v>
      </c>
      <c r="B41" s="533" t="s">
        <v>461</v>
      </c>
      <c r="C41" s="527">
        <v>795</v>
      </c>
      <c r="D41" s="527">
        <v>441</v>
      </c>
      <c r="E41" s="527">
        <v>76333</v>
      </c>
      <c r="F41" s="527">
        <v>186717</v>
      </c>
      <c r="G41" s="528">
        <v>48.76</v>
      </c>
      <c r="H41" s="528">
        <v>10.36</v>
      </c>
      <c r="I41" s="527">
        <v>29406</v>
      </c>
      <c r="J41" s="789" t="s">
        <v>462</v>
      </c>
      <c r="K41" s="790"/>
    </row>
    <row r="42" spans="1:11">
      <c r="A42" s="12" t="s">
        <v>363</v>
      </c>
      <c r="B42" s="13" t="s">
        <v>465</v>
      </c>
      <c r="C42" s="353">
        <v>795</v>
      </c>
      <c r="D42" s="353">
        <v>441</v>
      </c>
      <c r="E42" s="353">
        <v>76333</v>
      </c>
      <c r="F42" s="353">
        <v>186717</v>
      </c>
      <c r="G42" s="354">
        <v>48.76</v>
      </c>
      <c r="H42" s="354">
        <v>10.36</v>
      </c>
      <c r="I42" s="353">
        <v>29406</v>
      </c>
      <c r="J42" s="673" t="s">
        <v>466</v>
      </c>
      <c r="K42" s="674"/>
    </row>
    <row r="43" spans="1:11">
      <c r="A43" s="334" t="s">
        <v>625</v>
      </c>
      <c r="B43" s="333" t="s">
        <v>471</v>
      </c>
      <c r="C43" s="351">
        <v>795</v>
      </c>
      <c r="D43" s="351">
        <v>441</v>
      </c>
      <c r="E43" s="351">
        <v>76333</v>
      </c>
      <c r="F43" s="351">
        <v>186717</v>
      </c>
      <c r="G43" s="352">
        <v>48.76</v>
      </c>
      <c r="H43" s="352">
        <v>10.36</v>
      </c>
      <c r="I43" s="351">
        <v>29406</v>
      </c>
      <c r="J43" s="708" t="s">
        <v>472</v>
      </c>
      <c r="K43" s="709"/>
    </row>
    <row r="44" spans="1:11" ht="27" customHeight="1">
      <c r="A44" s="785" t="s">
        <v>475</v>
      </c>
      <c r="B44" s="786"/>
      <c r="C44" s="534">
        <v>391774</v>
      </c>
      <c r="D44" s="534">
        <v>208919</v>
      </c>
      <c r="E44" s="534">
        <v>75433</v>
      </c>
      <c r="F44" s="534">
        <v>143567</v>
      </c>
      <c r="G44" s="535">
        <v>17.23</v>
      </c>
      <c r="H44" s="535">
        <v>30.22</v>
      </c>
      <c r="I44" s="534">
        <v>26157</v>
      </c>
      <c r="J44" s="787" t="s">
        <v>476</v>
      </c>
      <c r="K44" s="788"/>
    </row>
    <row r="45" spans="1:11" s="298" customFormat="1" ht="15.6" customHeight="1">
      <c r="A45" s="756" t="s">
        <v>779</v>
      </c>
      <c r="B45" s="756"/>
      <c r="C45" s="756"/>
      <c r="D45" s="756"/>
      <c r="E45" s="756"/>
      <c r="F45" s="757" t="s">
        <v>780</v>
      </c>
      <c r="G45" s="757"/>
      <c r="H45" s="757"/>
      <c r="I45" s="757"/>
      <c r="J45" s="757"/>
    </row>
  </sheetData>
  <mergeCells count="59">
    <mergeCell ref="J35:K35"/>
    <mergeCell ref="J27:K27"/>
    <mergeCell ref="A44:B44"/>
    <mergeCell ref="J30:K30"/>
    <mergeCell ref="J42:K42"/>
    <mergeCell ref="J43:K43"/>
    <mergeCell ref="J44:K44"/>
    <mergeCell ref="J36:K36"/>
    <mergeCell ref="J37:K37"/>
    <mergeCell ref="J38:K38"/>
    <mergeCell ref="J39:K39"/>
    <mergeCell ref="J40:K40"/>
    <mergeCell ref="J41:K41"/>
    <mergeCell ref="J31:K31"/>
    <mergeCell ref="J32:K32"/>
    <mergeCell ref="J33:K33"/>
    <mergeCell ref="J34:K34"/>
    <mergeCell ref="J22:K22"/>
    <mergeCell ref="J23:K23"/>
    <mergeCell ref="J24:K24"/>
    <mergeCell ref="J25:K25"/>
    <mergeCell ref="J26:K26"/>
    <mergeCell ref="J29:K29"/>
    <mergeCell ref="J28:K28"/>
    <mergeCell ref="J17:K17"/>
    <mergeCell ref="J18:K18"/>
    <mergeCell ref="J19:K19"/>
    <mergeCell ref="J20:K20"/>
    <mergeCell ref="J21:K21"/>
    <mergeCell ref="C8:D8"/>
    <mergeCell ref="G9:G10"/>
    <mergeCell ref="H9:H10"/>
    <mergeCell ref="J16:K16"/>
    <mergeCell ref="H7:H8"/>
    <mergeCell ref="I7:I8"/>
    <mergeCell ref="J7:K10"/>
    <mergeCell ref="I9:I10"/>
    <mergeCell ref="G7:G8"/>
    <mergeCell ref="J11:K11"/>
    <mergeCell ref="J12:K12"/>
    <mergeCell ref="J13:K13"/>
    <mergeCell ref="J14:K14"/>
    <mergeCell ref="J15:K15"/>
    <mergeCell ref="A45:E45"/>
    <mergeCell ref="F45:J45"/>
    <mergeCell ref="A6:B6"/>
    <mergeCell ref="C6:I6"/>
    <mergeCell ref="A2:K2"/>
    <mergeCell ref="A3:K3"/>
    <mergeCell ref="A4:K4"/>
    <mergeCell ref="A5:K5"/>
    <mergeCell ref="A7:A8"/>
    <mergeCell ref="B7:B10"/>
    <mergeCell ref="C7:D7"/>
    <mergeCell ref="E7:E8"/>
    <mergeCell ref="F7:F8"/>
    <mergeCell ref="A9:A10"/>
    <mergeCell ref="E9:E10"/>
    <mergeCell ref="F9:F10"/>
  </mergeCells>
  <printOptions horizontalCentered="1" verticalCentered="1"/>
  <pageMargins left="0" right="0" top="0" bottom="0" header="0.31496062992125984" footer="0.31496062992125984"/>
  <pageSetup paperSize="9" scale="7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4506668294322"/>
  </sheetPr>
  <dimension ref="A16"/>
  <sheetViews>
    <sheetView view="pageBreakPreview" topLeftCell="A16" zoomScaleNormal="100" zoomScaleSheetLayoutView="100" workbookViewId="0">
      <selection activeCell="E62" sqref="E62"/>
    </sheetView>
  </sheetViews>
  <sheetFormatPr defaultColWidth="8.88671875" defaultRowHeight="12.75"/>
  <cols>
    <col min="1" max="1" width="63.109375" style="1" customWidth="1"/>
    <col min="2" max="16384" width="8.88671875" style="1"/>
  </cols>
  <sheetData>
    <row r="16" spans="1:1" ht="229.5" customHeight="1">
      <c r="A16" s="2" t="s">
        <v>561</v>
      </c>
    </row>
  </sheetData>
  <printOptions horizontalCentered="1" verticalCentered="1"/>
  <pageMargins left="0" right="0" top="1.53541666666667" bottom="0.74791666666666701" header="0.31458333333333299" footer="0.31458333333333299"/>
  <pageSetup paperSize="9" orientation="landscape" r:id="rId1"/>
  <rowBreaks count="2" manualBreakCount="2">
    <brk id="15" man="1"/>
    <brk id="1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4506668294322"/>
  </sheetPr>
  <dimension ref="A1:M102"/>
  <sheetViews>
    <sheetView view="pageBreakPreview" topLeftCell="A76" zoomScale="90" zoomScaleNormal="100" zoomScaleSheetLayoutView="90" workbookViewId="0">
      <selection activeCell="A95" sqref="A95:XFD95"/>
    </sheetView>
  </sheetViews>
  <sheetFormatPr defaultColWidth="8.88671875" defaultRowHeight="15"/>
  <cols>
    <col min="1" max="1" width="5.77734375" style="54" customWidth="1"/>
    <col min="2" max="2" width="40.77734375" style="32" customWidth="1"/>
    <col min="3" max="4" width="8.109375" style="34" customWidth="1"/>
    <col min="5" max="5" width="7.21875" style="34" customWidth="1"/>
    <col min="6" max="6" width="7.77734375" style="34" customWidth="1"/>
    <col min="7" max="8" width="6.77734375" style="34" customWidth="1"/>
    <col min="9" max="9" width="40.77734375" style="34" customWidth="1"/>
    <col min="10" max="10" width="5.77734375" style="34" customWidth="1"/>
    <col min="11" max="16384" width="8.88671875" style="34"/>
  </cols>
  <sheetData>
    <row r="1" spans="1:13" s="30" customFormat="1">
      <c r="A1" s="40"/>
      <c r="B1" s="40"/>
      <c r="C1" s="40"/>
      <c r="D1" s="40"/>
      <c r="E1" s="40"/>
      <c r="F1" s="40"/>
      <c r="G1" s="40"/>
      <c r="H1" s="40"/>
      <c r="I1" s="40"/>
      <c r="J1" s="40"/>
      <c r="K1" s="40"/>
      <c r="L1" s="40"/>
      <c r="M1" s="40"/>
    </row>
    <row r="2" spans="1:13" ht="20.25">
      <c r="A2" s="744" t="s">
        <v>478</v>
      </c>
      <c r="B2" s="744"/>
      <c r="C2" s="744"/>
      <c r="D2" s="744"/>
      <c r="E2" s="744"/>
      <c r="F2" s="744"/>
      <c r="G2" s="744"/>
      <c r="H2" s="744"/>
      <c r="I2" s="744"/>
      <c r="J2" s="744"/>
    </row>
    <row r="3" spans="1:13" ht="20.25">
      <c r="A3" s="744" t="s">
        <v>562</v>
      </c>
      <c r="B3" s="744"/>
      <c r="C3" s="744"/>
      <c r="D3" s="744"/>
      <c r="E3" s="744"/>
      <c r="F3" s="744"/>
      <c r="G3" s="744"/>
      <c r="H3" s="744"/>
      <c r="I3" s="744"/>
      <c r="J3" s="744"/>
    </row>
    <row r="4" spans="1:13" ht="15.75" customHeight="1">
      <c r="A4" s="818" t="s">
        <v>480</v>
      </c>
      <c r="B4" s="818"/>
      <c r="C4" s="818"/>
      <c r="D4" s="818"/>
      <c r="E4" s="818"/>
      <c r="F4" s="818"/>
      <c r="G4" s="818"/>
      <c r="H4" s="818"/>
      <c r="I4" s="818"/>
      <c r="J4" s="818"/>
    </row>
    <row r="5" spans="1:13" ht="15.75" customHeight="1">
      <c r="A5" s="818" t="s">
        <v>540</v>
      </c>
      <c r="B5" s="818"/>
      <c r="C5" s="818"/>
      <c r="D5" s="818"/>
      <c r="E5" s="818"/>
      <c r="F5" s="818"/>
      <c r="G5" s="818"/>
      <c r="H5" s="818"/>
      <c r="I5" s="818"/>
      <c r="J5" s="818"/>
    </row>
    <row r="6" spans="1:13" ht="15.75">
      <c r="A6" s="819" t="s">
        <v>563</v>
      </c>
      <c r="B6" s="819"/>
      <c r="C6" s="820">
        <v>2019</v>
      </c>
      <c r="D6" s="820"/>
      <c r="E6" s="820"/>
      <c r="F6" s="820"/>
      <c r="G6" s="820"/>
      <c r="H6" s="820"/>
      <c r="I6" s="821" t="s">
        <v>564</v>
      </c>
      <c r="J6" s="821"/>
    </row>
    <row r="7" spans="1:13" ht="15" customHeight="1">
      <c r="A7" s="797" t="s">
        <v>276</v>
      </c>
      <c r="B7" s="800" t="s">
        <v>277</v>
      </c>
      <c r="C7" s="822" t="s">
        <v>484</v>
      </c>
      <c r="D7" s="823"/>
      <c r="E7" s="824"/>
      <c r="F7" s="822" t="s">
        <v>485</v>
      </c>
      <c r="G7" s="823"/>
      <c r="H7" s="824"/>
      <c r="I7" s="803" t="s">
        <v>486</v>
      </c>
      <c r="J7" s="804"/>
    </row>
    <row r="8" spans="1:13" ht="14.45" customHeight="1">
      <c r="A8" s="798"/>
      <c r="B8" s="801"/>
      <c r="C8" s="815" t="s">
        <v>487</v>
      </c>
      <c r="D8" s="816"/>
      <c r="E8" s="817"/>
      <c r="F8" s="815" t="s">
        <v>488</v>
      </c>
      <c r="G8" s="816"/>
      <c r="H8" s="817"/>
      <c r="I8" s="805"/>
      <c r="J8" s="806"/>
    </row>
    <row r="9" spans="1:13">
      <c r="A9" s="798"/>
      <c r="B9" s="801"/>
      <c r="C9" s="80" t="s">
        <v>476</v>
      </c>
      <c r="D9" s="80" t="s">
        <v>489</v>
      </c>
      <c r="E9" s="80" t="s">
        <v>490</v>
      </c>
      <c r="F9" s="80" t="s">
        <v>476</v>
      </c>
      <c r="G9" s="80" t="s">
        <v>489</v>
      </c>
      <c r="H9" s="80" t="s">
        <v>490</v>
      </c>
      <c r="I9" s="805"/>
      <c r="J9" s="806"/>
    </row>
    <row r="10" spans="1:13" ht="11.45" customHeight="1">
      <c r="A10" s="799"/>
      <c r="B10" s="802"/>
      <c r="C10" s="507" t="s">
        <v>475</v>
      </c>
      <c r="D10" s="507" t="s">
        <v>491</v>
      </c>
      <c r="E10" s="507" t="s">
        <v>492</v>
      </c>
      <c r="F10" s="507" t="s">
        <v>475</v>
      </c>
      <c r="G10" s="507" t="s">
        <v>491</v>
      </c>
      <c r="H10" s="507" t="s">
        <v>492</v>
      </c>
      <c r="I10" s="807"/>
      <c r="J10" s="808"/>
    </row>
    <row r="11" spans="1:13">
      <c r="A11" s="537" t="s">
        <v>287</v>
      </c>
      <c r="B11" s="116" t="s">
        <v>288</v>
      </c>
      <c r="C11" s="49">
        <v>11726055</v>
      </c>
      <c r="D11" s="14">
        <v>7325790</v>
      </c>
      <c r="E11" s="14">
        <v>4400265</v>
      </c>
      <c r="F11" s="49">
        <v>32092</v>
      </c>
      <c r="G11" s="14">
        <v>27051</v>
      </c>
      <c r="H11" s="14">
        <v>5041</v>
      </c>
      <c r="I11" s="813" t="s">
        <v>290</v>
      </c>
      <c r="J11" s="814"/>
    </row>
    <row r="12" spans="1:13" s="101" customFormat="1">
      <c r="A12" s="538" t="s">
        <v>291</v>
      </c>
      <c r="B12" s="536" t="s">
        <v>292</v>
      </c>
      <c r="C12" s="50">
        <v>9600093</v>
      </c>
      <c r="D12" s="16">
        <v>5354280</v>
      </c>
      <c r="E12" s="16">
        <v>4245813</v>
      </c>
      <c r="F12" s="50">
        <v>15423</v>
      </c>
      <c r="G12" s="16">
        <v>10627</v>
      </c>
      <c r="H12" s="16">
        <v>4796</v>
      </c>
      <c r="I12" s="809" t="s">
        <v>293</v>
      </c>
      <c r="J12" s="810"/>
    </row>
    <row r="13" spans="1:13">
      <c r="A13" s="539" t="s">
        <v>294</v>
      </c>
      <c r="B13" s="356" t="s">
        <v>295</v>
      </c>
      <c r="C13" s="49">
        <v>116120</v>
      </c>
      <c r="D13" s="14">
        <v>98534</v>
      </c>
      <c r="E13" s="14">
        <v>17586</v>
      </c>
      <c r="F13" s="49">
        <v>2031</v>
      </c>
      <c r="G13" s="14">
        <v>1993</v>
      </c>
      <c r="H13" s="478">
        <v>38</v>
      </c>
      <c r="I13" s="791" t="s">
        <v>296</v>
      </c>
      <c r="J13" s="792"/>
    </row>
    <row r="14" spans="1:13">
      <c r="A14" s="540" t="s">
        <v>297</v>
      </c>
      <c r="B14" s="120" t="s">
        <v>298</v>
      </c>
      <c r="C14" s="50">
        <v>116120</v>
      </c>
      <c r="D14" s="16">
        <v>98534</v>
      </c>
      <c r="E14" s="16">
        <v>17586</v>
      </c>
      <c r="F14" s="50">
        <v>2031</v>
      </c>
      <c r="G14" s="16">
        <v>1993</v>
      </c>
      <c r="H14" s="16">
        <v>38</v>
      </c>
      <c r="I14" s="793" t="s">
        <v>299</v>
      </c>
      <c r="J14" s="794"/>
    </row>
    <row r="15" spans="1:13">
      <c r="A15" s="539" t="s">
        <v>300</v>
      </c>
      <c r="B15" s="356" t="s">
        <v>301</v>
      </c>
      <c r="C15" s="49">
        <v>2009842</v>
      </c>
      <c r="D15" s="14">
        <v>1872976</v>
      </c>
      <c r="E15" s="14">
        <v>136866</v>
      </c>
      <c r="F15" s="49">
        <v>14638</v>
      </c>
      <c r="G15" s="14">
        <v>14431</v>
      </c>
      <c r="H15" s="14">
        <v>207</v>
      </c>
      <c r="I15" s="791" t="s">
        <v>302</v>
      </c>
      <c r="J15" s="792"/>
    </row>
    <row r="16" spans="1:13">
      <c r="A16" s="540" t="s">
        <v>303</v>
      </c>
      <c r="B16" s="120" t="s">
        <v>304</v>
      </c>
      <c r="C16" s="50">
        <v>2009842</v>
      </c>
      <c r="D16" s="16">
        <v>1872976</v>
      </c>
      <c r="E16" s="16">
        <v>136866</v>
      </c>
      <c r="F16" s="50">
        <v>14638</v>
      </c>
      <c r="G16" s="16">
        <v>14431</v>
      </c>
      <c r="H16" s="16">
        <v>207</v>
      </c>
      <c r="I16" s="793" t="s">
        <v>305</v>
      </c>
      <c r="J16" s="794"/>
    </row>
    <row r="17" spans="1:10">
      <c r="A17" s="541" t="s">
        <v>306</v>
      </c>
      <c r="B17" s="122" t="s">
        <v>307</v>
      </c>
      <c r="C17" s="49">
        <f>D17+E17</f>
        <v>8818108</v>
      </c>
      <c r="D17" s="14">
        <v>7127892</v>
      </c>
      <c r="E17" s="14">
        <v>1690216</v>
      </c>
      <c r="F17" s="49">
        <f>H17+G17</f>
        <v>113845</v>
      </c>
      <c r="G17" s="14">
        <v>111507</v>
      </c>
      <c r="H17" s="14">
        <v>2338</v>
      </c>
      <c r="I17" s="813" t="s">
        <v>308</v>
      </c>
      <c r="J17" s="814"/>
    </row>
    <row r="18" spans="1:10">
      <c r="A18" s="538">
        <v>10</v>
      </c>
      <c r="B18" s="118" t="s">
        <v>309</v>
      </c>
      <c r="C18" s="50">
        <v>437176</v>
      </c>
      <c r="D18" s="16">
        <v>425585</v>
      </c>
      <c r="E18" s="16">
        <v>11591</v>
      </c>
      <c r="F18" s="50">
        <v>10718</v>
      </c>
      <c r="G18" s="16">
        <v>10684</v>
      </c>
      <c r="H18" s="16">
        <v>34</v>
      </c>
      <c r="I18" s="809" t="s">
        <v>310</v>
      </c>
      <c r="J18" s="810"/>
    </row>
    <row r="19" spans="1:10">
      <c r="A19" s="542">
        <v>1010</v>
      </c>
      <c r="B19" s="124" t="s">
        <v>311</v>
      </c>
      <c r="C19" s="49">
        <f>D19+E19</f>
        <v>7072</v>
      </c>
      <c r="D19" s="14">
        <v>3699</v>
      </c>
      <c r="E19" s="14">
        <v>3373</v>
      </c>
      <c r="F19" s="49">
        <v>108</v>
      </c>
      <c r="G19" s="14">
        <v>102</v>
      </c>
      <c r="H19" s="14">
        <v>6</v>
      </c>
      <c r="I19" s="795" t="s">
        <v>312</v>
      </c>
      <c r="J19" s="796"/>
    </row>
    <row r="20" spans="1:10">
      <c r="A20" s="540">
        <v>1020</v>
      </c>
      <c r="B20" s="120" t="s">
        <v>734</v>
      </c>
      <c r="C20" s="50">
        <v>1936</v>
      </c>
      <c r="D20" s="16">
        <v>1936</v>
      </c>
      <c r="E20" s="16">
        <v>0</v>
      </c>
      <c r="F20" s="50">
        <v>29</v>
      </c>
      <c r="G20" s="16">
        <v>29</v>
      </c>
      <c r="H20" s="16">
        <v>0</v>
      </c>
      <c r="I20" s="793" t="s">
        <v>733</v>
      </c>
      <c r="J20" s="794"/>
    </row>
    <row r="21" spans="1:10">
      <c r="A21" s="542">
        <v>1030</v>
      </c>
      <c r="B21" s="124" t="s">
        <v>313</v>
      </c>
      <c r="C21" s="49">
        <v>14228</v>
      </c>
      <c r="D21" s="14">
        <v>13235</v>
      </c>
      <c r="E21" s="14">
        <v>993</v>
      </c>
      <c r="F21" s="49">
        <v>335</v>
      </c>
      <c r="G21" s="14">
        <v>331</v>
      </c>
      <c r="H21" s="14">
        <v>4</v>
      </c>
      <c r="I21" s="795" t="s">
        <v>314</v>
      </c>
      <c r="J21" s="796"/>
    </row>
    <row r="22" spans="1:10">
      <c r="A22" s="542" t="s">
        <v>736</v>
      </c>
      <c r="B22" s="124" t="s">
        <v>781</v>
      </c>
      <c r="C22" s="49">
        <v>6027</v>
      </c>
      <c r="D22" s="14">
        <v>6027</v>
      </c>
      <c r="E22" s="14">
        <v>0</v>
      </c>
      <c r="F22" s="49">
        <v>141</v>
      </c>
      <c r="G22" s="14">
        <v>141</v>
      </c>
      <c r="H22" s="14">
        <v>0</v>
      </c>
      <c r="I22" s="795" t="s">
        <v>782</v>
      </c>
      <c r="J22" s="796"/>
    </row>
    <row r="23" spans="1:10">
      <c r="A23" s="540">
        <v>1050</v>
      </c>
      <c r="B23" s="120" t="s">
        <v>315</v>
      </c>
      <c r="C23" s="50">
        <v>162562</v>
      </c>
      <c r="D23" s="16">
        <v>161902</v>
      </c>
      <c r="E23" s="16">
        <v>660</v>
      </c>
      <c r="F23" s="50">
        <v>3124</v>
      </c>
      <c r="G23" s="16">
        <v>3121</v>
      </c>
      <c r="H23" s="16">
        <v>3</v>
      </c>
      <c r="I23" s="793" t="s">
        <v>316</v>
      </c>
      <c r="J23" s="794"/>
    </row>
    <row r="24" spans="1:10">
      <c r="A24" s="542">
        <v>1061</v>
      </c>
      <c r="B24" s="124" t="s">
        <v>317</v>
      </c>
      <c r="C24" s="49">
        <v>94262</v>
      </c>
      <c r="D24" s="14">
        <v>93833</v>
      </c>
      <c r="E24" s="14">
        <v>429</v>
      </c>
      <c r="F24" s="49">
        <v>2145</v>
      </c>
      <c r="G24" s="14">
        <v>2141</v>
      </c>
      <c r="H24" s="14">
        <v>4</v>
      </c>
      <c r="I24" s="795" t="s">
        <v>318</v>
      </c>
      <c r="J24" s="796"/>
    </row>
    <row r="25" spans="1:10">
      <c r="A25" s="540">
        <v>1071</v>
      </c>
      <c r="B25" s="120" t="s">
        <v>319</v>
      </c>
      <c r="C25" s="50">
        <v>125253</v>
      </c>
      <c r="D25" s="16">
        <v>122206</v>
      </c>
      <c r="E25" s="16">
        <v>3047</v>
      </c>
      <c r="F25" s="50">
        <v>4103</v>
      </c>
      <c r="G25" s="16">
        <v>4093</v>
      </c>
      <c r="H25" s="16">
        <v>10</v>
      </c>
      <c r="I25" s="793" t="s">
        <v>320</v>
      </c>
      <c r="J25" s="794"/>
    </row>
    <row r="26" spans="1:10">
      <c r="A26" s="542">
        <v>1073</v>
      </c>
      <c r="B26" s="124" t="s">
        <v>321</v>
      </c>
      <c r="C26" s="49">
        <v>15240</v>
      </c>
      <c r="D26" s="14">
        <v>13031</v>
      </c>
      <c r="E26" s="14">
        <v>2209</v>
      </c>
      <c r="F26" s="49">
        <v>418</v>
      </c>
      <c r="G26" s="14">
        <v>415</v>
      </c>
      <c r="H26" s="14">
        <v>3</v>
      </c>
      <c r="I26" s="795" t="s">
        <v>323</v>
      </c>
      <c r="J26" s="796"/>
    </row>
    <row r="27" spans="1:10">
      <c r="A27" s="540">
        <v>1079</v>
      </c>
      <c r="B27" s="120" t="s">
        <v>324</v>
      </c>
      <c r="C27" s="50">
        <v>7796</v>
      </c>
      <c r="D27" s="16">
        <v>6916</v>
      </c>
      <c r="E27" s="16">
        <v>880</v>
      </c>
      <c r="F27" s="50">
        <v>244</v>
      </c>
      <c r="G27" s="16">
        <v>242</v>
      </c>
      <c r="H27" s="16">
        <v>2</v>
      </c>
      <c r="I27" s="793" t="s">
        <v>326</v>
      </c>
      <c r="J27" s="794"/>
    </row>
    <row r="28" spans="1:10">
      <c r="A28" s="542">
        <v>1080</v>
      </c>
      <c r="B28" s="124" t="s">
        <v>327</v>
      </c>
      <c r="C28" s="49">
        <v>2800</v>
      </c>
      <c r="D28" s="14">
        <v>2800</v>
      </c>
      <c r="E28" s="14">
        <v>0</v>
      </c>
      <c r="F28" s="49">
        <v>71</v>
      </c>
      <c r="G28" s="14">
        <v>69</v>
      </c>
      <c r="H28" s="14">
        <v>2</v>
      </c>
      <c r="I28" s="795" t="s">
        <v>328</v>
      </c>
      <c r="J28" s="796"/>
    </row>
    <row r="29" spans="1:10">
      <c r="A29" s="538">
        <v>11</v>
      </c>
      <c r="B29" s="118" t="s">
        <v>329</v>
      </c>
      <c r="C29" s="50">
        <v>147788</v>
      </c>
      <c r="D29" s="16">
        <v>146569</v>
      </c>
      <c r="E29" s="16">
        <v>1219</v>
      </c>
      <c r="F29" s="50">
        <v>3006</v>
      </c>
      <c r="G29" s="16">
        <v>3001</v>
      </c>
      <c r="H29" s="16">
        <v>5</v>
      </c>
      <c r="I29" s="809" t="s">
        <v>330</v>
      </c>
      <c r="J29" s="810"/>
    </row>
    <row r="30" spans="1:10" s="101" customFormat="1" ht="22.5">
      <c r="A30" s="542">
        <v>1105</v>
      </c>
      <c r="B30" s="124" t="s">
        <v>331</v>
      </c>
      <c r="C30" s="49">
        <v>47417</v>
      </c>
      <c r="D30" s="14">
        <v>47417</v>
      </c>
      <c r="E30" s="14">
        <v>0</v>
      </c>
      <c r="F30" s="49">
        <v>668</v>
      </c>
      <c r="G30" s="14">
        <v>668</v>
      </c>
      <c r="H30" s="14">
        <v>0</v>
      </c>
      <c r="I30" s="795" t="s">
        <v>332</v>
      </c>
      <c r="J30" s="796"/>
    </row>
    <row r="31" spans="1:10">
      <c r="A31" s="540">
        <v>1106</v>
      </c>
      <c r="B31" s="120" t="s">
        <v>333</v>
      </c>
      <c r="C31" s="50">
        <v>100371</v>
      </c>
      <c r="D31" s="16">
        <v>99152</v>
      </c>
      <c r="E31" s="16">
        <v>1219</v>
      </c>
      <c r="F31" s="50">
        <v>2338</v>
      </c>
      <c r="G31" s="16">
        <v>2333</v>
      </c>
      <c r="H31" s="16">
        <v>5</v>
      </c>
      <c r="I31" s="793" t="s">
        <v>334</v>
      </c>
      <c r="J31" s="794"/>
    </row>
    <row r="32" spans="1:10">
      <c r="A32" s="539">
        <v>13</v>
      </c>
      <c r="B32" s="356" t="s">
        <v>335</v>
      </c>
      <c r="C32" s="49">
        <v>10354</v>
      </c>
      <c r="D32" s="14">
        <v>10138</v>
      </c>
      <c r="E32" s="14">
        <v>216</v>
      </c>
      <c r="F32" s="49">
        <v>521</v>
      </c>
      <c r="G32" s="14">
        <v>513</v>
      </c>
      <c r="H32" s="14">
        <v>8</v>
      </c>
      <c r="I32" s="791" t="s">
        <v>336</v>
      </c>
      <c r="J32" s="792"/>
    </row>
    <row r="33" spans="1:10">
      <c r="A33" s="540">
        <v>1392</v>
      </c>
      <c r="B33" s="120" t="s">
        <v>337</v>
      </c>
      <c r="C33" s="50">
        <v>8655</v>
      </c>
      <c r="D33" s="16">
        <v>8439</v>
      </c>
      <c r="E33" s="16">
        <v>216</v>
      </c>
      <c r="F33" s="50">
        <v>480</v>
      </c>
      <c r="G33" s="16">
        <v>474</v>
      </c>
      <c r="H33" s="16">
        <v>6</v>
      </c>
      <c r="I33" s="793" t="s">
        <v>338</v>
      </c>
      <c r="J33" s="794"/>
    </row>
    <row r="34" spans="1:10" s="101" customFormat="1">
      <c r="A34" s="542">
        <v>1393</v>
      </c>
      <c r="B34" s="124" t="s">
        <v>339</v>
      </c>
      <c r="C34" s="49">
        <v>1699</v>
      </c>
      <c r="D34" s="14">
        <v>1699</v>
      </c>
      <c r="E34" s="14">
        <v>0</v>
      </c>
      <c r="F34" s="49">
        <v>41</v>
      </c>
      <c r="G34" s="14">
        <v>39</v>
      </c>
      <c r="H34" s="14">
        <v>2</v>
      </c>
      <c r="I34" s="795" t="s">
        <v>341</v>
      </c>
      <c r="J34" s="796"/>
    </row>
    <row r="35" spans="1:10" s="101" customFormat="1">
      <c r="A35" s="538">
        <v>14</v>
      </c>
      <c r="B35" s="118" t="s">
        <v>342</v>
      </c>
      <c r="C35" s="50">
        <v>131025</v>
      </c>
      <c r="D35" s="16">
        <v>115498</v>
      </c>
      <c r="E35" s="16">
        <v>15527</v>
      </c>
      <c r="F35" s="50">
        <v>6778</v>
      </c>
      <c r="G35" s="16">
        <v>6732</v>
      </c>
      <c r="H35" s="16">
        <v>46</v>
      </c>
      <c r="I35" s="809" t="s">
        <v>343</v>
      </c>
      <c r="J35" s="810"/>
    </row>
    <row r="36" spans="1:10">
      <c r="A36" s="542">
        <v>1411</v>
      </c>
      <c r="B36" s="124" t="s">
        <v>344</v>
      </c>
      <c r="C36" s="49">
        <v>7227</v>
      </c>
      <c r="D36" s="14">
        <v>7227</v>
      </c>
      <c r="E36" s="14">
        <v>0</v>
      </c>
      <c r="F36" s="49">
        <v>252</v>
      </c>
      <c r="G36" s="14">
        <v>243</v>
      </c>
      <c r="H36" s="14">
        <v>9</v>
      </c>
      <c r="I36" s="795" t="s">
        <v>345</v>
      </c>
      <c r="J36" s="796"/>
    </row>
    <row r="37" spans="1:10" s="101" customFormat="1">
      <c r="A37" s="540">
        <v>1412</v>
      </c>
      <c r="B37" s="120" t="s">
        <v>346</v>
      </c>
      <c r="C37" s="50">
        <v>123306</v>
      </c>
      <c r="D37" s="16">
        <v>107779</v>
      </c>
      <c r="E37" s="16">
        <v>15527</v>
      </c>
      <c r="F37" s="50">
        <v>6509</v>
      </c>
      <c r="G37" s="16">
        <v>6473</v>
      </c>
      <c r="H37" s="16">
        <v>36</v>
      </c>
      <c r="I37" s="793" t="s">
        <v>578</v>
      </c>
      <c r="J37" s="794"/>
    </row>
    <row r="38" spans="1:10">
      <c r="A38" s="542">
        <v>1430</v>
      </c>
      <c r="B38" s="124" t="s">
        <v>719</v>
      </c>
      <c r="C38" s="49">
        <v>492</v>
      </c>
      <c r="D38" s="14">
        <v>492</v>
      </c>
      <c r="E38" s="14">
        <v>0</v>
      </c>
      <c r="F38" s="49">
        <v>17</v>
      </c>
      <c r="G38" s="14">
        <v>16</v>
      </c>
      <c r="H38" s="14">
        <v>1</v>
      </c>
      <c r="I38" s="795" t="s">
        <v>732</v>
      </c>
      <c r="J38" s="796"/>
    </row>
    <row r="39" spans="1:10" s="101" customFormat="1">
      <c r="A39" s="538">
        <v>15</v>
      </c>
      <c r="B39" s="118" t="s">
        <v>348</v>
      </c>
      <c r="C39" s="50">
        <v>1512</v>
      </c>
      <c r="D39" s="16">
        <v>1512</v>
      </c>
      <c r="E39" s="16">
        <v>0</v>
      </c>
      <c r="F39" s="50">
        <v>66</v>
      </c>
      <c r="G39" s="16">
        <v>65</v>
      </c>
      <c r="H39" s="16">
        <v>1</v>
      </c>
      <c r="I39" s="809" t="s">
        <v>349</v>
      </c>
      <c r="J39" s="810"/>
    </row>
    <row r="40" spans="1:10">
      <c r="A40" s="542">
        <v>1520</v>
      </c>
      <c r="B40" s="124" t="s">
        <v>350</v>
      </c>
      <c r="C40" s="49">
        <v>1512</v>
      </c>
      <c r="D40" s="14">
        <v>1512</v>
      </c>
      <c r="E40" s="14">
        <v>0</v>
      </c>
      <c r="F40" s="49">
        <v>66</v>
      </c>
      <c r="G40" s="14">
        <v>65</v>
      </c>
      <c r="H40" s="14">
        <v>1</v>
      </c>
      <c r="I40" s="795" t="s">
        <v>351</v>
      </c>
      <c r="J40" s="796"/>
    </row>
    <row r="41" spans="1:10" ht="33.75">
      <c r="A41" s="543">
        <v>16</v>
      </c>
      <c r="B41" s="460" t="s">
        <v>352</v>
      </c>
      <c r="C41" s="461">
        <v>210210</v>
      </c>
      <c r="D41" s="462">
        <v>208375</v>
      </c>
      <c r="E41" s="462">
        <v>1835</v>
      </c>
      <c r="F41" s="461">
        <v>5524</v>
      </c>
      <c r="G41" s="462">
        <v>5506</v>
      </c>
      <c r="H41" s="462">
        <v>18</v>
      </c>
      <c r="I41" s="810" t="s">
        <v>353</v>
      </c>
      <c r="J41" s="810"/>
    </row>
    <row r="42" spans="1:10">
      <c r="A42" s="542">
        <v>1622</v>
      </c>
      <c r="B42" s="124" t="s">
        <v>354</v>
      </c>
      <c r="C42" s="49">
        <v>210210</v>
      </c>
      <c r="D42" s="14">
        <v>208375</v>
      </c>
      <c r="E42" s="14">
        <v>1835</v>
      </c>
      <c r="F42" s="49">
        <v>5524</v>
      </c>
      <c r="G42" s="14">
        <v>5506</v>
      </c>
      <c r="H42" s="14">
        <v>18</v>
      </c>
      <c r="I42" s="795" t="s">
        <v>355</v>
      </c>
      <c r="J42" s="796"/>
    </row>
    <row r="43" spans="1:10" s="101" customFormat="1">
      <c r="A43" s="544" t="s">
        <v>41</v>
      </c>
      <c r="B43" s="23" t="s">
        <v>356</v>
      </c>
      <c r="C43" s="458">
        <v>42473</v>
      </c>
      <c r="D43" s="459">
        <v>38586</v>
      </c>
      <c r="E43" s="459">
        <v>3887</v>
      </c>
      <c r="F43" s="458">
        <v>1342</v>
      </c>
      <c r="G43" s="459">
        <v>1331</v>
      </c>
      <c r="H43" s="459">
        <v>11</v>
      </c>
      <c r="I43" s="811" t="s">
        <v>357</v>
      </c>
      <c r="J43" s="812"/>
    </row>
    <row r="44" spans="1:10" ht="22.5">
      <c r="A44" s="542">
        <v>1702</v>
      </c>
      <c r="B44" s="124" t="s">
        <v>358</v>
      </c>
      <c r="C44" s="49">
        <v>30348</v>
      </c>
      <c r="D44" s="14">
        <v>27232</v>
      </c>
      <c r="E44" s="14">
        <v>3116</v>
      </c>
      <c r="F44" s="49">
        <v>826</v>
      </c>
      <c r="G44" s="14">
        <v>818</v>
      </c>
      <c r="H44" s="14">
        <v>8</v>
      </c>
      <c r="I44" s="795" t="s">
        <v>359</v>
      </c>
      <c r="J44" s="796"/>
    </row>
    <row r="45" spans="1:10" s="101" customFormat="1">
      <c r="A45" s="540">
        <v>1709</v>
      </c>
      <c r="B45" s="120" t="s">
        <v>360</v>
      </c>
      <c r="C45" s="50">
        <v>12125</v>
      </c>
      <c r="D45" s="16">
        <v>11354</v>
      </c>
      <c r="E45" s="16">
        <v>771</v>
      </c>
      <c r="F45" s="50">
        <v>516</v>
      </c>
      <c r="G45" s="16">
        <v>513</v>
      </c>
      <c r="H45" s="16">
        <v>3</v>
      </c>
      <c r="I45" s="793" t="s">
        <v>361</v>
      </c>
      <c r="J45" s="794"/>
    </row>
    <row r="46" spans="1:10">
      <c r="A46" s="539">
        <v>18</v>
      </c>
      <c r="B46" s="356" t="s">
        <v>362</v>
      </c>
      <c r="C46" s="49">
        <v>327545</v>
      </c>
      <c r="D46" s="14">
        <v>298326</v>
      </c>
      <c r="E46" s="14">
        <v>29219</v>
      </c>
      <c r="F46" s="49">
        <v>3935</v>
      </c>
      <c r="G46" s="14">
        <v>3853</v>
      </c>
      <c r="H46" s="14">
        <v>82</v>
      </c>
      <c r="I46" s="791" t="s">
        <v>365</v>
      </c>
      <c r="J46" s="792"/>
    </row>
    <row r="47" spans="1:10" s="101" customFormat="1">
      <c r="A47" s="540">
        <v>1811</v>
      </c>
      <c r="B47" s="120" t="s">
        <v>366</v>
      </c>
      <c r="C47" s="50">
        <v>324930</v>
      </c>
      <c r="D47" s="16">
        <v>295731</v>
      </c>
      <c r="E47" s="16">
        <v>29199</v>
      </c>
      <c r="F47" s="50">
        <v>3898</v>
      </c>
      <c r="G47" s="16">
        <v>3817</v>
      </c>
      <c r="H47" s="16">
        <v>81</v>
      </c>
      <c r="I47" s="793" t="s">
        <v>368</v>
      </c>
      <c r="J47" s="794"/>
    </row>
    <row r="48" spans="1:10">
      <c r="A48" s="542">
        <v>1820</v>
      </c>
      <c r="B48" s="124" t="s">
        <v>369</v>
      </c>
      <c r="C48" s="49">
        <v>2615</v>
      </c>
      <c r="D48" s="14">
        <v>2595</v>
      </c>
      <c r="E48" s="14">
        <v>20</v>
      </c>
      <c r="F48" s="49">
        <v>37</v>
      </c>
      <c r="G48" s="14">
        <v>36</v>
      </c>
      <c r="H48" s="14">
        <v>1</v>
      </c>
      <c r="I48" s="795" t="s">
        <v>370</v>
      </c>
      <c r="J48" s="796"/>
    </row>
    <row r="49" spans="1:10">
      <c r="A49" s="538">
        <v>19</v>
      </c>
      <c r="B49" s="118" t="s">
        <v>371</v>
      </c>
      <c r="C49" s="50">
        <v>422802</v>
      </c>
      <c r="D49" s="16">
        <v>261079</v>
      </c>
      <c r="E49" s="16">
        <v>161723</v>
      </c>
      <c r="F49" s="50">
        <v>781</v>
      </c>
      <c r="G49" s="16">
        <v>643</v>
      </c>
      <c r="H49" s="16">
        <v>138</v>
      </c>
      <c r="I49" s="809" t="s">
        <v>372</v>
      </c>
      <c r="J49" s="810"/>
    </row>
    <row r="50" spans="1:10" s="101" customFormat="1">
      <c r="A50" s="539">
        <v>20</v>
      </c>
      <c r="B50" s="356" t="s">
        <v>373</v>
      </c>
      <c r="C50" s="49">
        <v>3117341</v>
      </c>
      <c r="D50" s="14">
        <v>1938092</v>
      </c>
      <c r="E50" s="14">
        <v>1179249</v>
      </c>
      <c r="F50" s="49">
        <v>8721</v>
      </c>
      <c r="G50" s="14">
        <v>7216</v>
      </c>
      <c r="H50" s="14">
        <v>1505</v>
      </c>
      <c r="I50" s="791" t="s">
        <v>375</v>
      </c>
      <c r="J50" s="792"/>
    </row>
    <row r="51" spans="1:10" ht="22.5">
      <c r="A51" s="538">
        <v>21</v>
      </c>
      <c r="B51" s="118" t="s">
        <v>376</v>
      </c>
      <c r="C51" s="50">
        <v>6388</v>
      </c>
      <c r="D51" s="16">
        <v>6388</v>
      </c>
      <c r="E51" s="16">
        <v>0</v>
      </c>
      <c r="F51" s="50">
        <v>288</v>
      </c>
      <c r="G51" s="16">
        <v>287</v>
      </c>
      <c r="H51" s="16">
        <v>1</v>
      </c>
      <c r="I51" s="809" t="s">
        <v>377</v>
      </c>
      <c r="J51" s="810"/>
    </row>
    <row r="52" spans="1:10" ht="22.5">
      <c r="A52" s="542">
        <v>2100</v>
      </c>
      <c r="B52" s="124" t="s">
        <v>378</v>
      </c>
      <c r="C52" s="49">
        <v>6388</v>
      </c>
      <c r="D52" s="14">
        <v>6388</v>
      </c>
      <c r="E52" s="14">
        <v>0</v>
      </c>
      <c r="F52" s="49">
        <v>288</v>
      </c>
      <c r="G52" s="14">
        <v>287</v>
      </c>
      <c r="H52" s="14">
        <v>1</v>
      </c>
      <c r="I52" s="795" t="s">
        <v>379</v>
      </c>
      <c r="J52" s="796"/>
    </row>
    <row r="53" spans="1:10" s="101" customFormat="1">
      <c r="A53" s="538">
        <v>22</v>
      </c>
      <c r="B53" s="118" t="s">
        <v>380</v>
      </c>
      <c r="C53" s="50">
        <v>327858</v>
      </c>
      <c r="D53" s="16">
        <v>314501</v>
      </c>
      <c r="E53" s="16">
        <v>13357</v>
      </c>
      <c r="F53" s="50">
        <v>7253</v>
      </c>
      <c r="G53" s="16">
        <v>7203</v>
      </c>
      <c r="H53" s="16">
        <v>50</v>
      </c>
      <c r="I53" s="809" t="s">
        <v>381</v>
      </c>
      <c r="J53" s="810"/>
    </row>
    <row r="54" spans="1:10" ht="22.5">
      <c r="A54" s="542">
        <v>2211</v>
      </c>
      <c r="B54" s="124" t="s">
        <v>382</v>
      </c>
      <c r="C54" s="49">
        <v>2053</v>
      </c>
      <c r="D54" s="14">
        <v>2053</v>
      </c>
      <c r="E54" s="14">
        <v>0</v>
      </c>
      <c r="F54" s="49">
        <v>44</v>
      </c>
      <c r="G54" s="14">
        <v>44</v>
      </c>
      <c r="H54" s="14">
        <v>0</v>
      </c>
      <c r="I54" s="795" t="s">
        <v>383</v>
      </c>
      <c r="J54" s="796"/>
    </row>
    <row r="55" spans="1:10" s="101" customFormat="1">
      <c r="A55" s="540">
        <v>2220</v>
      </c>
      <c r="B55" s="120" t="s">
        <v>384</v>
      </c>
      <c r="C55" s="50">
        <v>325805</v>
      </c>
      <c r="D55" s="16">
        <v>312448</v>
      </c>
      <c r="E55" s="16">
        <v>13357</v>
      </c>
      <c r="F55" s="50">
        <v>7209</v>
      </c>
      <c r="G55" s="16">
        <v>7159</v>
      </c>
      <c r="H55" s="16">
        <v>50</v>
      </c>
      <c r="I55" s="793" t="s">
        <v>385</v>
      </c>
      <c r="J55" s="794"/>
    </row>
    <row r="56" spans="1:10">
      <c r="A56" s="539">
        <v>23</v>
      </c>
      <c r="B56" s="356" t="s">
        <v>386</v>
      </c>
      <c r="C56" s="49">
        <v>1114027</v>
      </c>
      <c r="D56" s="14">
        <v>1090416</v>
      </c>
      <c r="E56" s="14">
        <v>23611</v>
      </c>
      <c r="F56" s="49">
        <v>25430</v>
      </c>
      <c r="G56" s="14">
        <v>25332</v>
      </c>
      <c r="H56" s="14">
        <v>98</v>
      </c>
      <c r="I56" s="791" t="s">
        <v>387</v>
      </c>
      <c r="J56" s="792"/>
    </row>
    <row r="57" spans="1:10" s="101" customFormat="1">
      <c r="A57" s="540">
        <v>2310</v>
      </c>
      <c r="B57" s="120" t="s">
        <v>388</v>
      </c>
      <c r="C57" s="50">
        <v>50043</v>
      </c>
      <c r="D57" s="16">
        <v>48962</v>
      </c>
      <c r="E57" s="16">
        <v>1081</v>
      </c>
      <c r="F57" s="50">
        <v>1423</v>
      </c>
      <c r="G57" s="16">
        <v>1411</v>
      </c>
      <c r="H57" s="16">
        <v>12</v>
      </c>
      <c r="I57" s="793" t="s">
        <v>390</v>
      </c>
      <c r="J57" s="794"/>
    </row>
    <row r="58" spans="1:10">
      <c r="A58" s="542">
        <v>2394</v>
      </c>
      <c r="B58" s="124" t="s">
        <v>391</v>
      </c>
      <c r="C58" s="49">
        <v>88186</v>
      </c>
      <c r="D58" s="14">
        <v>77808</v>
      </c>
      <c r="E58" s="14">
        <v>10378</v>
      </c>
      <c r="F58" s="49">
        <v>1194</v>
      </c>
      <c r="G58" s="14">
        <v>1166</v>
      </c>
      <c r="H58" s="14">
        <v>28</v>
      </c>
      <c r="I58" s="795" t="s">
        <v>392</v>
      </c>
      <c r="J58" s="796"/>
    </row>
    <row r="59" spans="1:10" s="101" customFormat="1">
      <c r="A59" s="540">
        <v>2395</v>
      </c>
      <c r="B59" s="120" t="s">
        <v>393</v>
      </c>
      <c r="C59" s="50">
        <v>749193</v>
      </c>
      <c r="D59" s="16">
        <v>737170</v>
      </c>
      <c r="E59" s="16">
        <v>12023</v>
      </c>
      <c r="F59" s="50">
        <v>16906</v>
      </c>
      <c r="G59" s="16">
        <v>16876</v>
      </c>
      <c r="H59" s="16">
        <v>30</v>
      </c>
      <c r="I59" s="793" t="s">
        <v>394</v>
      </c>
      <c r="J59" s="794"/>
    </row>
    <row r="60" spans="1:10">
      <c r="A60" s="542">
        <v>2396</v>
      </c>
      <c r="B60" s="124" t="s">
        <v>395</v>
      </c>
      <c r="C60" s="49">
        <v>48609</v>
      </c>
      <c r="D60" s="14">
        <v>48609</v>
      </c>
      <c r="E60" s="14">
        <v>0</v>
      </c>
      <c r="F60" s="49">
        <v>1539</v>
      </c>
      <c r="G60" s="14">
        <v>1512</v>
      </c>
      <c r="H60" s="14">
        <v>27</v>
      </c>
      <c r="I60" s="795" t="s">
        <v>396</v>
      </c>
      <c r="J60" s="796"/>
    </row>
    <row r="61" spans="1:10">
      <c r="A61" s="540">
        <v>2399</v>
      </c>
      <c r="B61" s="120" t="s">
        <v>397</v>
      </c>
      <c r="C61" s="50">
        <v>177996</v>
      </c>
      <c r="D61" s="16">
        <v>177867</v>
      </c>
      <c r="E61" s="16">
        <v>129</v>
      </c>
      <c r="F61" s="50">
        <v>4368</v>
      </c>
      <c r="G61" s="16">
        <v>4367</v>
      </c>
      <c r="H61" s="16">
        <v>1</v>
      </c>
      <c r="I61" s="793" t="s">
        <v>398</v>
      </c>
      <c r="J61" s="794"/>
    </row>
    <row r="62" spans="1:10" s="101" customFormat="1">
      <c r="A62" s="539">
        <v>24</v>
      </c>
      <c r="B62" s="356" t="s">
        <v>399</v>
      </c>
      <c r="C62" s="49">
        <v>1113469</v>
      </c>
      <c r="D62" s="14">
        <v>882090</v>
      </c>
      <c r="E62" s="14">
        <v>231379</v>
      </c>
      <c r="F62" s="49">
        <v>4070</v>
      </c>
      <c r="G62" s="14">
        <v>3828</v>
      </c>
      <c r="H62" s="14">
        <v>242</v>
      </c>
      <c r="I62" s="791" t="s">
        <v>400</v>
      </c>
      <c r="J62" s="792"/>
    </row>
    <row r="63" spans="1:10" ht="22.5">
      <c r="A63" s="539">
        <v>25</v>
      </c>
      <c r="B63" s="356" t="s">
        <v>401</v>
      </c>
      <c r="C63" s="49">
        <v>872121</v>
      </c>
      <c r="D63" s="14">
        <v>866230</v>
      </c>
      <c r="E63" s="14">
        <v>5891</v>
      </c>
      <c r="F63" s="49">
        <v>24525</v>
      </c>
      <c r="G63" s="14">
        <v>24484</v>
      </c>
      <c r="H63" s="14">
        <v>41</v>
      </c>
      <c r="I63" s="791" t="s">
        <v>402</v>
      </c>
      <c r="J63" s="792"/>
    </row>
    <row r="64" spans="1:10" s="101" customFormat="1">
      <c r="A64" s="540">
        <v>2511</v>
      </c>
      <c r="B64" s="120" t="s">
        <v>403</v>
      </c>
      <c r="C64" s="50">
        <v>818670</v>
      </c>
      <c r="D64" s="16">
        <v>813650</v>
      </c>
      <c r="E64" s="16">
        <v>5020</v>
      </c>
      <c r="F64" s="50">
        <v>23047</v>
      </c>
      <c r="G64" s="16">
        <v>23008</v>
      </c>
      <c r="H64" s="16">
        <v>39</v>
      </c>
      <c r="I64" s="793" t="s">
        <v>404</v>
      </c>
      <c r="J64" s="794"/>
    </row>
    <row r="65" spans="1:10" s="101" customFormat="1">
      <c r="A65" s="542">
        <v>2591</v>
      </c>
      <c r="B65" s="124" t="s">
        <v>598</v>
      </c>
      <c r="C65" s="49">
        <v>13966</v>
      </c>
      <c r="D65" s="14">
        <v>13966</v>
      </c>
      <c r="E65" s="14">
        <v>0</v>
      </c>
      <c r="F65" s="49">
        <v>240</v>
      </c>
      <c r="G65" s="14">
        <v>240</v>
      </c>
      <c r="H65" s="14">
        <v>0</v>
      </c>
      <c r="I65" s="795" t="s">
        <v>406</v>
      </c>
      <c r="J65" s="796"/>
    </row>
    <row r="66" spans="1:10" s="32" customFormat="1" ht="12.75">
      <c r="A66" s="540">
        <v>2592</v>
      </c>
      <c r="B66" s="120" t="s">
        <v>407</v>
      </c>
      <c r="C66" s="50">
        <v>24242</v>
      </c>
      <c r="D66" s="16">
        <v>23513</v>
      </c>
      <c r="E66" s="16">
        <v>729</v>
      </c>
      <c r="F66" s="50">
        <v>702</v>
      </c>
      <c r="G66" s="16">
        <v>701</v>
      </c>
      <c r="H66" s="16">
        <v>1</v>
      </c>
      <c r="I66" s="793" t="s">
        <v>408</v>
      </c>
      <c r="J66" s="794"/>
    </row>
    <row r="67" spans="1:10" s="101" customFormat="1">
      <c r="A67" s="542">
        <v>2599</v>
      </c>
      <c r="B67" s="124" t="s">
        <v>409</v>
      </c>
      <c r="C67" s="49">
        <v>15243</v>
      </c>
      <c r="D67" s="14">
        <v>15101</v>
      </c>
      <c r="E67" s="14">
        <v>142</v>
      </c>
      <c r="F67" s="49">
        <v>536</v>
      </c>
      <c r="G67" s="14">
        <v>535</v>
      </c>
      <c r="H67" s="14">
        <v>1</v>
      </c>
      <c r="I67" s="795" t="s">
        <v>410</v>
      </c>
      <c r="J67" s="796"/>
    </row>
    <row r="68" spans="1:10" s="32" customFormat="1" ht="12.75">
      <c r="A68" s="538">
        <v>27</v>
      </c>
      <c r="B68" s="118" t="s">
        <v>411</v>
      </c>
      <c r="C68" s="50">
        <v>126895</v>
      </c>
      <c r="D68" s="16">
        <v>126317</v>
      </c>
      <c r="E68" s="16">
        <v>578</v>
      </c>
      <c r="F68" s="50">
        <v>2386</v>
      </c>
      <c r="G68" s="16">
        <v>2368</v>
      </c>
      <c r="H68" s="16">
        <v>18</v>
      </c>
      <c r="I68" s="809" t="s">
        <v>413</v>
      </c>
      <c r="J68" s="810"/>
    </row>
    <row r="69" spans="1:10" s="101" customFormat="1" ht="22.5">
      <c r="A69" s="542">
        <v>2710</v>
      </c>
      <c r="B69" s="124" t="s">
        <v>602</v>
      </c>
      <c r="C69" s="49">
        <v>42922</v>
      </c>
      <c r="D69" s="14">
        <v>42922</v>
      </c>
      <c r="E69" s="14">
        <v>0</v>
      </c>
      <c r="F69" s="49">
        <v>741</v>
      </c>
      <c r="G69" s="14">
        <v>734</v>
      </c>
      <c r="H69" s="14">
        <v>7</v>
      </c>
      <c r="I69" s="795" t="s">
        <v>414</v>
      </c>
      <c r="J69" s="796"/>
    </row>
    <row r="70" spans="1:10" ht="22.5">
      <c r="A70" s="540">
        <v>2730</v>
      </c>
      <c r="B70" s="120" t="s">
        <v>415</v>
      </c>
      <c r="C70" s="50">
        <v>46995</v>
      </c>
      <c r="D70" s="16">
        <v>46995</v>
      </c>
      <c r="E70" s="16">
        <v>0</v>
      </c>
      <c r="F70" s="50">
        <v>909</v>
      </c>
      <c r="G70" s="16">
        <v>909</v>
      </c>
      <c r="H70" s="16">
        <v>0</v>
      </c>
      <c r="I70" s="793" t="s">
        <v>416</v>
      </c>
      <c r="J70" s="794"/>
    </row>
    <row r="71" spans="1:10" s="101" customFormat="1">
      <c r="A71" s="542">
        <v>2740</v>
      </c>
      <c r="B71" s="124" t="s">
        <v>417</v>
      </c>
      <c r="C71" s="49">
        <v>6876</v>
      </c>
      <c r="D71" s="14">
        <v>6298</v>
      </c>
      <c r="E71" s="14">
        <v>578</v>
      </c>
      <c r="F71" s="49">
        <v>84</v>
      </c>
      <c r="G71" s="14">
        <v>83</v>
      </c>
      <c r="H71" s="14">
        <v>1</v>
      </c>
      <c r="I71" s="795" t="s">
        <v>418</v>
      </c>
      <c r="J71" s="796"/>
    </row>
    <row r="72" spans="1:10">
      <c r="A72" s="540">
        <v>2750</v>
      </c>
      <c r="B72" s="120" t="s">
        <v>694</v>
      </c>
      <c r="C72" s="50">
        <v>6068</v>
      </c>
      <c r="D72" s="16">
        <v>6068</v>
      </c>
      <c r="E72" s="16">
        <v>0</v>
      </c>
      <c r="F72" s="50">
        <v>164</v>
      </c>
      <c r="G72" s="16">
        <v>162</v>
      </c>
      <c r="H72" s="16">
        <v>2</v>
      </c>
      <c r="I72" s="793" t="s">
        <v>731</v>
      </c>
      <c r="J72" s="794"/>
    </row>
    <row r="73" spans="1:10" s="101" customFormat="1">
      <c r="A73" s="542">
        <v>2790</v>
      </c>
      <c r="B73" s="124" t="s">
        <v>419</v>
      </c>
      <c r="C73" s="49">
        <v>24034</v>
      </c>
      <c r="D73" s="14">
        <v>24034</v>
      </c>
      <c r="E73" s="14">
        <v>0</v>
      </c>
      <c r="F73" s="49">
        <v>488</v>
      </c>
      <c r="G73" s="14">
        <v>480</v>
      </c>
      <c r="H73" s="14">
        <v>8</v>
      </c>
      <c r="I73" s="795" t="s">
        <v>420</v>
      </c>
      <c r="J73" s="796"/>
    </row>
    <row r="74" spans="1:10">
      <c r="A74" s="544">
        <v>28</v>
      </c>
      <c r="B74" s="23" t="s">
        <v>421</v>
      </c>
      <c r="C74" s="458">
        <v>67566</v>
      </c>
      <c r="D74" s="459">
        <v>67566</v>
      </c>
      <c r="E74" s="459">
        <v>0</v>
      </c>
      <c r="F74" s="458">
        <v>1523</v>
      </c>
      <c r="G74" s="459">
        <v>1523</v>
      </c>
      <c r="H74" s="459">
        <v>0</v>
      </c>
      <c r="I74" s="811" t="s">
        <v>422</v>
      </c>
      <c r="J74" s="812"/>
    </row>
    <row r="75" spans="1:10" s="101" customFormat="1" ht="45">
      <c r="A75" s="542">
        <v>2810</v>
      </c>
      <c r="B75" s="124" t="s">
        <v>423</v>
      </c>
      <c r="C75" s="49">
        <v>67566</v>
      </c>
      <c r="D75" s="14">
        <v>67566</v>
      </c>
      <c r="E75" s="14">
        <v>0</v>
      </c>
      <c r="F75" s="49">
        <v>1523</v>
      </c>
      <c r="G75" s="14">
        <v>1523</v>
      </c>
      <c r="H75" s="14">
        <v>0</v>
      </c>
      <c r="I75" s="795" t="s">
        <v>424</v>
      </c>
      <c r="J75" s="796"/>
    </row>
    <row r="76" spans="1:10">
      <c r="A76" s="538">
        <v>29</v>
      </c>
      <c r="B76" s="118" t="s">
        <v>609</v>
      </c>
      <c r="C76" s="50">
        <v>10154</v>
      </c>
      <c r="D76" s="16">
        <v>10000</v>
      </c>
      <c r="E76" s="16">
        <v>154</v>
      </c>
      <c r="F76" s="50">
        <v>350</v>
      </c>
      <c r="G76" s="16">
        <v>343</v>
      </c>
      <c r="H76" s="16">
        <v>7</v>
      </c>
      <c r="I76" s="809" t="s">
        <v>426</v>
      </c>
      <c r="J76" s="810"/>
    </row>
    <row r="77" spans="1:10" ht="22.5">
      <c r="A77" s="542">
        <v>2920</v>
      </c>
      <c r="B77" s="124" t="s">
        <v>427</v>
      </c>
      <c r="C77" s="49">
        <v>7944</v>
      </c>
      <c r="D77" s="14">
        <v>7790</v>
      </c>
      <c r="E77" s="14">
        <v>154</v>
      </c>
      <c r="F77" s="49">
        <v>305</v>
      </c>
      <c r="G77" s="14">
        <v>298</v>
      </c>
      <c r="H77" s="14">
        <v>7</v>
      </c>
      <c r="I77" s="795" t="s">
        <v>428</v>
      </c>
      <c r="J77" s="796"/>
    </row>
    <row r="78" spans="1:10">
      <c r="A78" s="540">
        <v>2930</v>
      </c>
      <c r="B78" s="120" t="s">
        <v>429</v>
      </c>
      <c r="C78" s="50">
        <v>2210</v>
      </c>
      <c r="D78" s="16">
        <v>2210</v>
      </c>
      <c r="E78" s="16">
        <v>0</v>
      </c>
      <c r="F78" s="50">
        <v>45</v>
      </c>
      <c r="G78" s="16">
        <v>45</v>
      </c>
      <c r="H78" s="16">
        <v>0</v>
      </c>
      <c r="I78" s="793" t="s">
        <v>431</v>
      </c>
      <c r="J78" s="794"/>
    </row>
    <row r="79" spans="1:10">
      <c r="A79" s="539">
        <v>30</v>
      </c>
      <c r="B79" s="356" t="s">
        <v>432</v>
      </c>
      <c r="C79" s="49">
        <v>21515</v>
      </c>
      <c r="D79" s="14">
        <v>20265</v>
      </c>
      <c r="E79" s="14">
        <v>1250</v>
      </c>
      <c r="F79" s="49">
        <v>209</v>
      </c>
      <c r="G79" s="14">
        <v>206</v>
      </c>
      <c r="H79" s="14">
        <v>3</v>
      </c>
      <c r="I79" s="791" t="s">
        <v>433</v>
      </c>
      <c r="J79" s="792"/>
    </row>
    <row r="80" spans="1:10">
      <c r="A80" s="540">
        <v>3011</v>
      </c>
      <c r="B80" s="120" t="s">
        <v>434</v>
      </c>
      <c r="C80" s="50">
        <v>19407</v>
      </c>
      <c r="D80" s="16">
        <v>18157</v>
      </c>
      <c r="E80" s="16">
        <v>1250</v>
      </c>
      <c r="F80" s="50">
        <v>150</v>
      </c>
      <c r="G80" s="16">
        <v>147</v>
      </c>
      <c r="H80" s="16">
        <v>3</v>
      </c>
      <c r="I80" s="793" t="s">
        <v>435</v>
      </c>
      <c r="J80" s="794"/>
    </row>
    <row r="81" spans="1:10">
      <c r="A81" s="542">
        <v>3012</v>
      </c>
      <c r="B81" s="124" t="s">
        <v>436</v>
      </c>
      <c r="C81" s="49">
        <v>2108</v>
      </c>
      <c r="D81" s="14">
        <v>2108</v>
      </c>
      <c r="E81" s="14">
        <v>0</v>
      </c>
      <c r="F81" s="49">
        <v>59</v>
      </c>
      <c r="G81" s="14">
        <v>59</v>
      </c>
      <c r="H81" s="14">
        <v>0</v>
      </c>
      <c r="I81" s="795" t="s">
        <v>437</v>
      </c>
      <c r="J81" s="796"/>
    </row>
    <row r="82" spans="1:10">
      <c r="A82" s="538">
        <v>31</v>
      </c>
      <c r="B82" s="118" t="s">
        <v>438</v>
      </c>
      <c r="C82" s="50">
        <v>138399</v>
      </c>
      <c r="D82" s="16">
        <v>136183</v>
      </c>
      <c r="E82" s="16">
        <v>2216</v>
      </c>
      <c r="F82" s="50">
        <v>3922</v>
      </c>
      <c r="G82" s="16">
        <v>3907</v>
      </c>
      <c r="H82" s="16">
        <v>15</v>
      </c>
      <c r="I82" s="809" t="s">
        <v>439</v>
      </c>
      <c r="J82" s="810"/>
    </row>
    <row r="83" spans="1:10" s="101" customFormat="1">
      <c r="A83" s="542">
        <v>3100</v>
      </c>
      <c r="B83" s="124" t="s">
        <v>438</v>
      </c>
      <c r="C83" s="49">
        <v>138399</v>
      </c>
      <c r="D83" s="14">
        <v>136183</v>
      </c>
      <c r="E83" s="14">
        <v>2216</v>
      </c>
      <c r="F83" s="49">
        <v>3922</v>
      </c>
      <c r="G83" s="14">
        <v>3907</v>
      </c>
      <c r="H83" s="14">
        <v>15</v>
      </c>
      <c r="I83" s="795" t="s">
        <v>440</v>
      </c>
      <c r="J83" s="796"/>
    </row>
    <row r="84" spans="1:10">
      <c r="A84" s="538">
        <v>32</v>
      </c>
      <c r="B84" s="118" t="s">
        <v>441</v>
      </c>
      <c r="C84" s="50">
        <v>6343</v>
      </c>
      <c r="D84" s="16">
        <v>6343</v>
      </c>
      <c r="E84" s="16">
        <v>0</v>
      </c>
      <c r="F84" s="50">
        <v>123</v>
      </c>
      <c r="G84" s="16">
        <v>123</v>
      </c>
      <c r="H84" s="16">
        <v>0</v>
      </c>
      <c r="I84" s="809" t="s">
        <v>442</v>
      </c>
      <c r="J84" s="810"/>
    </row>
    <row r="85" spans="1:10">
      <c r="A85" s="542">
        <v>3250</v>
      </c>
      <c r="B85" s="124" t="s">
        <v>443</v>
      </c>
      <c r="C85" s="49">
        <v>3347</v>
      </c>
      <c r="D85" s="14">
        <v>3347</v>
      </c>
      <c r="E85" s="14">
        <v>0</v>
      </c>
      <c r="F85" s="49">
        <v>44</v>
      </c>
      <c r="G85" s="14">
        <v>44</v>
      </c>
      <c r="H85" s="14">
        <v>0</v>
      </c>
      <c r="I85" s="795" t="s">
        <v>444</v>
      </c>
      <c r="J85" s="796"/>
    </row>
    <row r="86" spans="1:10">
      <c r="A86" s="540">
        <v>3290</v>
      </c>
      <c r="B86" s="120" t="s">
        <v>445</v>
      </c>
      <c r="C86" s="50">
        <v>2996</v>
      </c>
      <c r="D86" s="16">
        <v>2996</v>
      </c>
      <c r="E86" s="16">
        <v>0</v>
      </c>
      <c r="F86" s="50">
        <v>79</v>
      </c>
      <c r="G86" s="16">
        <v>79</v>
      </c>
      <c r="H86" s="16">
        <v>0</v>
      </c>
      <c r="I86" s="793" t="s">
        <v>446</v>
      </c>
      <c r="J86" s="794"/>
    </row>
    <row r="87" spans="1:10">
      <c r="A87" s="539">
        <v>33</v>
      </c>
      <c r="B87" s="356" t="s">
        <v>447</v>
      </c>
      <c r="C87" s="49">
        <v>165147</v>
      </c>
      <c r="D87" s="14">
        <v>157833</v>
      </c>
      <c r="E87" s="14">
        <v>7314</v>
      </c>
      <c r="F87" s="49">
        <v>2374</v>
      </c>
      <c r="G87" s="14">
        <v>2359</v>
      </c>
      <c r="H87" s="14">
        <v>15</v>
      </c>
      <c r="I87" s="791" t="s">
        <v>448</v>
      </c>
      <c r="J87" s="792"/>
    </row>
    <row r="88" spans="1:10">
      <c r="A88" s="540">
        <v>3311</v>
      </c>
      <c r="B88" s="120" t="s">
        <v>449</v>
      </c>
      <c r="C88" s="50">
        <v>3414</v>
      </c>
      <c r="D88" s="16">
        <v>3414</v>
      </c>
      <c r="E88" s="16">
        <v>0</v>
      </c>
      <c r="F88" s="50">
        <v>111</v>
      </c>
      <c r="G88" s="16">
        <v>111</v>
      </c>
      <c r="H88" s="16">
        <v>0</v>
      </c>
      <c r="I88" s="793" t="s">
        <v>451</v>
      </c>
      <c r="J88" s="794"/>
    </row>
    <row r="89" spans="1:10">
      <c r="A89" s="542">
        <v>3315</v>
      </c>
      <c r="B89" s="124" t="s">
        <v>454</v>
      </c>
      <c r="C89" s="49">
        <v>161733</v>
      </c>
      <c r="D89" s="14">
        <v>154419</v>
      </c>
      <c r="E89" s="14">
        <v>7314</v>
      </c>
      <c r="F89" s="49">
        <v>2263</v>
      </c>
      <c r="G89" s="14">
        <v>2248</v>
      </c>
      <c r="H89" s="14">
        <v>15</v>
      </c>
      <c r="I89" s="795" t="s">
        <v>455</v>
      </c>
      <c r="J89" s="796"/>
    </row>
    <row r="90" spans="1:10" ht="15.75">
      <c r="A90" s="545" t="s">
        <v>456</v>
      </c>
      <c r="B90" s="357" t="s">
        <v>457</v>
      </c>
      <c r="C90" s="50">
        <v>1453874</v>
      </c>
      <c r="D90" s="16">
        <v>617423</v>
      </c>
      <c r="E90" s="16">
        <v>836451</v>
      </c>
      <c r="F90" s="50">
        <v>4480</v>
      </c>
      <c r="G90" s="16">
        <v>3010</v>
      </c>
      <c r="H90" s="16">
        <v>1470</v>
      </c>
      <c r="I90" s="829" t="s">
        <v>458</v>
      </c>
      <c r="J90" s="830"/>
    </row>
    <row r="91" spans="1:10">
      <c r="A91" s="539">
        <v>35</v>
      </c>
      <c r="B91" s="356" t="s">
        <v>457</v>
      </c>
      <c r="C91" s="49">
        <v>1453874</v>
      </c>
      <c r="D91" s="14">
        <v>617423</v>
      </c>
      <c r="E91" s="14">
        <v>836451</v>
      </c>
      <c r="F91" s="49">
        <v>4480</v>
      </c>
      <c r="G91" s="14">
        <v>3010</v>
      </c>
      <c r="H91" s="14">
        <v>1470</v>
      </c>
      <c r="I91" s="791" t="s">
        <v>459</v>
      </c>
      <c r="J91" s="792"/>
    </row>
    <row r="92" spans="1:10" ht="24">
      <c r="A92" s="545" t="s">
        <v>460</v>
      </c>
      <c r="B92" s="357" t="s">
        <v>461</v>
      </c>
      <c r="C92" s="50">
        <v>221212</v>
      </c>
      <c r="D92" s="16">
        <v>216586</v>
      </c>
      <c r="E92" s="16">
        <v>4626</v>
      </c>
      <c r="F92" s="50">
        <v>3150</v>
      </c>
      <c r="G92" s="16">
        <v>3134</v>
      </c>
      <c r="H92" s="16">
        <v>16</v>
      </c>
      <c r="I92" s="829" t="s">
        <v>462</v>
      </c>
      <c r="J92" s="830"/>
    </row>
    <row r="93" spans="1:10">
      <c r="A93" s="539">
        <v>37</v>
      </c>
      <c r="B93" s="356" t="s">
        <v>463</v>
      </c>
      <c r="C93" s="49">
        <v>52834</v>
      </c>
      <c r="D93" s="14">
        <v>52834</v>
      </c>
      <c r="E93" s="14">
        <v>0</v>
      </c>
      <c r="F93" s="49">
        <v>751</v>
      </c>
      <c r="G93" s="14">
        <v>751</v>
      </c>
      <c r="H93" s="14">
        <v>0</v>
      </c>
      <c r="I93" s="791" t="s">
        <v>464</v>
      </c>
      <c r="J93" s="792"/>
    </row>
    <row r="94" spans="1:10">
      <c r="A94" s="540">
        <v>3700</v>
      </c>
      <c r="B94" s="120" t="s">
        <v>463</v>
      </c>
      <c r="C94" s="50">
        <v>52834</v>
      </c>
      <c r="D94" s="16">
        <v>52834</v>
      </c>
      <c r="E94" s="16">
        <v>0</v>
      </c>
      <c r="F94" s="50">
        <v>751</v>
      </c>
      <c r="G94" s="16">
        <v>751</v>
      </c>
      <c r="H94" s="16">
        <v>0</v>
      </c>
      <c r="I94" s="793" t="s">
        <v>464</v>
      </c>
      <c r="J94" s="794"/>
    </row>
    <row r="95" spans="1:10" ht="22.5">
      <c r="A95" s="539">
        <v>38</v>
      </c>
      <c r="B95" s="356" t="s">
        <v>465</v>
      </c>
      <c r="C95" s="49">
        <v>151357</v>
      </c>
      <c r="D95" s="14">
        <v>146731</v>
      </c>
      <c r="E95" s="14">
        <v>4626</v>
      </c>
      <c r="F95" s="49">
        <v>2164</v>
      </c>
      <c r="G95" s="14">
        <v>2148</v>
      </c>
      <c r="H95" s="14">
        <v>16</v>
      </c>
      <c r="I95" s="791" t="s">
        <v>466</v>
      </c>
      <c r="J95" s="792"/>
    </row>
    <row r="96" spans="1:10">
      <c r="A96" s="540">
        <v>3811</v>
      </c>
      <c r="B96" s="120" t="s">
        <v>622</v>
      </c>
      <c r="C96" s="50">
        <v>49484</v>
      </c>
      <c r="D96" s="16">
        <v>49129</v>
      </c>
      <c r="E96" s="16">
        <v>355</v>
      </c>
      <c r="F96" s="50">
        <v>1200</v>
      </c>
      <c r="G96" s="16">
        <v>1198</v>
      </c>
      <c r="H96" s="16">
        <v>2</v>
      </c>
      <c r="I96" s="793" t="s">
        <v>729</v>
      </c>
      <c r="J96" s="794"/>
    </row>
    <row r="97" spans="1:10">
      <c r="A97" s="542">
        <v>3821</v>
      </c>
      <c r="B97" s="124" t="s">
        <v>467</v>
      </c>
      <c r="C97" s="49">
        <v>72933</v>
      </c>
      <c r="D97" s="14">
        <v>72627</v>
      </c>
      <c r="E97" s="14">
        <v>306</v>
      </c>
      <c r="F97" s="49">
        <v>565</v>
      </c>
      <c r="G97" s="14">
        <v>560</v>
      </c>
      <c r="H97" s="14">
        <v>5</v>
      </c>
      <c r="I97" s="795" t="s">
        <v>468</v>
      </c>
      <c r="J97" s="796"/>
    </row>
    <row r="98" spans="1:10">
      <c r="A98" s="540">
        <v>3822</v>
      </c>
      <c r="B98" s="120" t="s">
        <v>469</v>
      </c>
      <c r="C98" s="50">
        <v>18779</v>
      </c>
      <c r="D98" s="16">
        <v>17293</v>
      </c>
      <c r="E98" s="16">
        <v>1486</v>
      </c>
      <c r="F98" s="50">
        <v>243</v>
      </c>
      <c r="G98" s="16">
        <v>238</v>
      </c>
      <c r="H98" s="16">
        <v>5</v>
      </c>
      <c r="I98" s="793" t="s">
        <v>470</v>
      </c>
      <c r="J98" s="794"/>
    </row>
    <row r="99" spans="1:10">
      <c r="A99" s="542">
        <v>3830</v>
      </c>
      <c r="B99" s="124" t="s">
        <v>471</v>
      </c>
      <c r="C99" s="49">
        <v>10161</v>
      </c>
      <c r="D99" s="14">
        <v>7682</v>
      </c>
      <c r="E99" s="14">
        <v>2479</v>
      </c>
      <c r="F99" s="49">
        <v>156</v>
      </c>
      <c r="G99" s="14">
        <v>152</v>
      </c>
      <c r="H99" s="14">
        <v>4</v>
      </c>
      <c r="I99" s="795" t="s">
        <v>472</v>
      </c>
      <c r="J99" s="796"/>
    </row>
    <row r="100" spans="1:10">
      <c r="A100" s="538">
        <v>39</v>
      </c>
      <c r="B100" s="118" t="s">
        <v>473</v>
      </c>
      <c r="C100" s="50">
        <v>17021</v>
      </c>
      <c r="D100" s="16">
        <v>17021</v>
      </c>
      <c r="E100" s="16">
        <v>0</v>
      </c>
      <c r="F100" s="50">
        <v>235</v>
      </c>
      <c r="G100" s="16">
        <v>235</v>
      </c>
      <c r="H100" s="16">
        <v>0</v>
      </c>
      <c r="I100" s="809" t="s">
        <v>474</v>
      </c>
      <c r="J100" s="810"/>
    </row>
    <row r="101" spans="1:10">
      <c r="A101" s="542">
        <v>3900</v>
      </c>
      <c r="B101" s="124" t="s">
        <v>473</v>
      </c>
      <c r="C101" s="49">
        <v>17021</v>
      </c>
      <c r="D101" s="14">
        <v>17021</v>
      </c>
      <c r="E101" s="14">
        <v>0</v>
      </c>
      <c r="F101" s="49">
        <v>235</v>
      </c>
      <c r="G101" s="14">
        <v>235</v>
      </c>
      <c r="H101" s="14">
        <v>0</v>
      </c>
      <c r="I101" s="795" t="s">
        <v>474</v>
      </c>
      <c r="J101" s="796"/>
    </row>
    <row r="102" spans="1:10" ht="31.15" customHeight="1">
      <c r="A102" s="825" t="s">
        <v>475</v>
      </c>
      <c r="B102" s="826"/>
      <c r="C102" s="546">
        <v>22219249</v>
      </c>
      <c r="D102" s="546">
        <v>15287691</v>
      </c>
      <c r="E102" s="546">
        <v>6931558</v>
      </c>
      <c r="F102" s="546">
        <v>153567</v>
      </c>
      <c r="G102" s="546">
        <v>144702</v>
      </c>
      <c r="H102" s="546">
        <v>8865</v>
      </c>
      <c r="I102" s="827" t="s">
        <v>476</v>
      </c>
      <c r="J102" s="828"/>
    </row>
  </sheetData>
  <mergeCells count="107">
    <mergeCell ref="I97:J97"/>
    <mergeCell ref="I98:J98"/>
    <mergeCell ref="I99:J99"/>
    <mergeCell ref="I100:J100"/>
    <mergeCell ref="I101:J101"/>
    <mergeCell ref="A102:B102"/>
    <mergeCell ref="I102:J102"/>
    <mergeCell ref="I90:J90"/>
    <mergeCell ref="I91:J91"/>
    <mergeCell ref="I92:J92"/>
    <mergeCell ref="I93:J93"/>
    <mergeCell ref="I94:J94"/>
    <mergeCell ref="I95:J95"/>
    <mergeCell ref="I96:J96"/>
    <mergeCell ref="C8:E8"/>
    <mergeCell ref="F8:H8"/>
    <mergeCell ref="I11:J11"/>
    <mergeCell ref="I12:J12"/>
    <mergeCell ref="I13:J13"/>
    <mergeCell ref="I14:J14"/>
    <mergeCell ref="I15:J15"/>
    <mergeCell ref="A2:J2"/>
    <mergeCell ref="A3:J3"/>
    <mergeCell ref="A4:J4"/>
    <mergeCell ref="A5:J5"/>
    <mergeCell ref="A6:B6"/>
    <mergeCell ref="C6:H6"/>
    <mergeCell ref="I6:J6"/>
    <mergeCell ref="C7:E7"/>
    <mergeCell ref="F7:H7"/>
    <mergeCell ref="I16:J16"/>
    <mergeCell ref="I17:J17"/>
    <mergeCell ref="I18:J18"/>
    <mergeCell ref="I19:J19"/>
    <mergeCell ref="I20:J20"/>
    <mergeCell ref="I21:J21"/>
    <mergeCell ref="I23:J23"/>
    <mergeCell ref="I24:J24"/>
    <mergeCell ref="I25:J25"/>
    <mergeCell ref="I22:J22"/>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51:J51"/>
    <mergeCell ref="I52:J52"/>
    <mergeCell ref="I53:J53"/>
    <mergeCell ref="I44:J44"/>
    <mergeCell ref="I45:J45"/>
    <mergeCell ref="I46:J46"/>
    <mergeCell ref="I47:J47"/>
    <mergeCell ref="I48:J48"/>
    <mergeCell ref="I49:J49"/>
    <mergeCell ref="I50:J50"/>
    <mergeCell ref="I63:J63"/>
    <mergeCell ref="I64:J64"/>
    <mergeCell ref="I65:J65"/>
    <mergeCell ref="I66:J66"/>
    <mergeCell ref="I67:J67"/>
    <mergeCell ref="I68:J68"/>
    <mergeCell ref="I54:J54"/>
    <mergeCell ref="I55:J55"/>
    <mergeCell ref="I56:J56"/>
    <mergeCell ref="I57:J57"/>
    <mergeCell ref="I58:J58"/>
    <mergeCell ref="I59:J59"/>
    <mergeCell ref="I60:J60"/>
    <mergeCell ref="I61:J61"/>
    <mergeCell ref="I62:J62"/>
    <mergeCell ref="I87:J87"/>
    <mergeCell ref="I88:J88"/>
    <mergeCell ref="I89:J89"/>
    <mergeCell ref="A7:A10"/>
    <mergeCell ref="B7:B10"/>
    <mergeCell ref="I7:J10"/>
    <mergeCell ref="I78:J78"/>
    <mergeCell ref="I79:J79"/>
    <mergeCell ref="I80:J80"/>
    <mergeCell ref="I81:J81"/>
    <mergeCell ref="I82:J82"/>
    <mergeCell ref="I83:J83"/>
    <mergeCell ref="I84:J84"/>
    <mergeCell ref="I85:J85"/>
    <mergeCell ref="I86:J86"/>
    <mergeCell ref="I69:J69"/>
    <mergeCell ref="I70:J70"/>
    <mergeCell ref="I71:J71"/>
    <mergeCell ref="I72:J72"/>
    <mergeCell ref="I73:J73"/>
    <mergeCell ref="I74:J74"/>
    <mergeCell ref="I75:J75"/>
    <mergeCell ref="I76:J76"/>
    <mergeCell ref="I77:J77"/>
  </mergeCells>
  <printOptions horizontalCentered="1"/>
  <pageMargins left="0" right="0" top="0.19685039370078741" bottom="0" header="0.51181102362204722" footer="0.51181102362204722"/>
  <pageSetup paperSize="9" scale="85" orientation="landscape" r:id="rId1"/>
  <headerFooter alignWithMargins="0"/>
  <rowBreaks count="1" manualBreakCount="1">
    <brk id="74" max="9" man="1"/>
  </rowBreaks>
  <ignoredErrors>
    <ignoredError sqref="A12:B12 A44:B49 B43 A23:B42 A50:B50 A51:B62 A63:B91 A92:B102 I12:J12 I44:J49 I43:J43 I23:J42 I50:J50 I51:J62 I63:J91 I92:J102 I13:J21 A13:B21"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4506668294322"/>
  </sheetPr>
  <dimension ref="A1:M99"/>
  <sheetViews>
    <sheetView view="pageBreakPreview" zoomScaleNormal="100" zoomScaleSheetLayoutView="100" workbookViewId="0">
      <selection activeCell="H17" sqref="H17"/>
    </sheetView>
  </sheetViews>
  <sheetFormatPr defaultColWidth="8.88671875" defaultRowHeight="15"/>
  <cols>
    <col min="1" max="1" width="5.77734375" style="54" customWidth="1"/>
    <col min="2" max="2" width="37.6640625" style="32" customWidth="1"/>
    <col min="3" max="3" width="9.44140625" style="33" customWidth="1"/>
    <col min="4" max="9" width="7.6640625" style="34" customWidth="1"/>
    <col min="10" max="10" width="7.77734375" style="34" customWidth="1"/>
    <col min="11" max="11" width="8.5546875" style="34" customWidth="1"/>
    <col min="12" max="12" width="37.6640625" style="34" customWidth="1"/>
    <col min="13" max="13" width="5.77734375" style="34" customWidth="1"/>
    <col min="14" max="16384" width="8.88671875" style="34"/>
  </cols>
  <sheetData>
    <row r="1" spans="1:13" s="30" customFormat="1" ht="5.25" customHeight="1">
      <c r="A1" s="40"/>
      <c r="B1" s="40"/>
      <c r="C1" s="40"/>
      <c r="D1" s="40"/>
      <c r="E1" s="40"/>
      <c r="F1" s="40"/>
      <c r="G1" s="40"/>
      <c r="H1" s="40"/>
      <c r="I1" s="40"/>
      <c r="J1" s="40"/>
      <c r="K1" s="40"/>
      <c r="L1" s="40"/>
      <c r="M1" s="40"/>
    </row>
    <row r="2" spans="1:13" s="43" customFormat="1" ht="20.25">
      <c r="A2" s="744" t="s">
        <v>493</v>
      </c>
      <c r="B2" s="744"/>
      <c r="C2" s="744"/>
      <c r="D2" s="744"/>
      <c r="E2" s="744"/>
      <c r="F2" s="744"/>
      <c r="G2" s="744"/>
      <c r="H2" s="744"/>
      <c r="I2" s="744"/>
      <c r="J2" s="744"/>
      <c r="K2" s="744"/>
      <c r="L2" s="744"/>
      <c r="M2" s="744"/>
    </row>
    <row r="3" spans="1:13" s="43" customFormat="1" ht="20.25">
      <c r="A3" s="848" t="s">
        <v>562</v>
      </c>
      <c r="B3" s="848"/>
      <c r="C3" s="848"/>
      <c r="D3" s="848"/>
      <c r="E3" s="848"/>
      <c r="F3" s="848"/>
      <c r="G3" s="848"/>
      <c r="H3" s="848"/>
      <c r="I3" s="848"/>
      <c r="J3" s="848"/>
      <c r="K3" s="848"/>
      <c r="L3" s="848"/>
      <c r="M3" s="848"/>
    </row>
    <row r="4" spans="1:13" ht="15.75">
      <c r="A4" s="818" t="s">
        <v>494</v>
      </c>
      <c r="B4" s="818"/>
      <c r="C4" s="818"/>
      <c r="D4" s="818"/>
      <c r="E4" s="818"/>
      <c r="F4" s="818"/>
      <c r="G4" s="818"/>
      <c r="H4" s="818"/>
      <c r="I4" s="818"/>
      <c r="J4" s="818"/>
      <c r="K4" s="818"/>
      <c r="L4" s="818"/>
      <c r="M4" s="818"/>
    </row>
    <row r="5" spans="1:13" ht="15.75">
      <c r="A5" s="849" t="s">
        <v>540</v>
      </c>
      <c r="B5" s="849"/>
      <c r="C5" s="849"/>
      <c r="D5" s="849"/>
      <c r="E5" s="849"/>
      <c r="F5" s="849"/>
      <c r="G5" s="849"/>
      <c r="H5" s="849"/>
      <c r="I5" s="849"/>
      <c r="J5" s="849"/>
      <c r="K5" s="849"/>
      <c r="L5" s="849"/>
      <c r="M5" s="849"/>
    </row>
    <row r="6" spans="1:13" ht="18">
      <c r="A6" s="850" t="s">
        <v>627</v>
      </c>
      <c r="B6" s="850"/>
      <c r="C6" s="851">
        <v>2019</v>
      </c>
      <c r="D6" s="851"/>
      <c r="E6" s="851"/>
      <c r="F6" s="851"/>
      <c r="G6" s="851"/>
      <c r="H6" s="851"/>
      <c r="I6" s="851"/>
      <c r="J6" s="851"/>
      <c r="K6" s="851"/>
      <c r="L6" s="56"/>
      <c r="M6" s="57" t="s">
        <v>628</v>
      </c>
    </row>
    <row r="7" spans="1:13" ht="89.45" customHeight="1">
      <c r="A7" s="44" t="s">
        <v>497</v>
      </c>
      <c r="B7" s="45" t="s">
        <v>277</v>
      </c>
      <c r="C7" s="46" t="s">
        <v>498</v>
      </c>
      <c r="D7" s="55" t="s">
        <v>499</v>
      </c>
      <c r="E7" s="55" t="s">
        <v>500</v>
      </c>
      <c r="F7" s="55" t="s">
        <v>501</v>
      </c>
      <c r="G7" s="55" t="s">
        <v>502</v>
      </c>
      <c r="H7" s="55" t="s">
        <v>503</v>
      </c>
      <c r="I7" s="58" t="s">
        <v>504</v>
      </c>
      <c r="J7" s="46" t="s">
        <v>505</v>
      </c>
      <c r="K7" s="58" t="s">
        <v>506</v>
      </c>
      <c r="L7" s="852" t="s">
        <v>486</v>
      </c>
      <c r="M7" s="852"/>
    </row>
    <row r="8" spans="1:13" ht="13.9" customHeight="1">
      <c r="A8" s="115" t="s">
        <v>287</v>
      </c>
      <c r="B8" s="116" t="s">
        <v>288</v>
      </c>
      <c r="C8" s="49">
        <v>16985268</v>
      </c>
      <c r="D8" s="14">
        <v>2024250</v>
      </c>
      <c r="E8" s="14">
        <v>12944</v>
      </c>
      <c r="F8" s="14">
        <v>616586</v>
      </c>
      <c r="G8" s="14">
        <v>1118960</v>
      </c>
      <c r="H8" s="14">
        <v>639556</v>
      </c>
      <c r="I8" s="14">
        <v>0</v>
      </c>
      <c r="J8" s="14">
        <v>4039470</v>
      </c>
      <c r="K8" s="14">
        <v>8533502</v>
      </c>
      <c r="L8" s="813" t="s">
        <v>290</v>
      </c>
      <c r="M8" s="853"/>
    </row>
    <row r="9" spans="1:13" ht="13.9" customHeight="1">
      <c r="A9" s="117" t="s">
        <v>291</v>
      </c>
      <c r="B9" s="118" t="s">
        <v>292</v>
      </c>
      <c r="C9" s="50">
        <v>15868341</v>
      </c>
      <c r="D9" s="16">
        <v>2016527</v>
      </c>
      <c r="E9" s="16">
        <v>11789</v>
      </c>
      <c r="F9" s="16">
        <v>513076</v>
      </c>
      <c r="G9" s="16">
        <v>1112415</v>
      </c>
      <c r="H9" s="16">
        <v>623759</v>
      </c>
      <c r="I9" s="16">
        <v>0</v>
      </c>
      <c r="J9" s="16">
        <v>3943508</v>
      </c>
      <c r="K9" s="16">
        <v>7647267</v>
      </c>
      <c r="L9" s="809" t="s">
        <v>293</v>
      </c>
      <c r="M9" s="833"/>
    </row>
    <row r="10" spans="1:13" ht="13.9" customHeight="1">
      <c r="A10" s="355" t="s">
        <v>294</v>
      </c>
      <c r="B10" s="356" t="s">
        <v>295</v>
      </c>
      <c r="C10" s="49">
        <v>340950</v>
      </c>
      <c r="D10" s="14">
        <v>0</v>
      </c>
      <c r="E10" s="14">
        <v>278</v>
      </c>
      <c r="F10" s="14">
        <v>49278</v>
      </c>
      <c r="G10" s="14">
        <v>693</v>
      </c>
      <c r="H10" s="14">
        <v>7218</v>
      </c>
      <c r="I10" s="14">
        <v>0</v>
      </c>
      <c r="J10" s="14">
        <v>36074</v>
      </c>
      <c r="K10" s="14">
        <v>247409</v>
      </c>
      <c r="L10" s="791" t="s">
        <v>296</v>
      </c>
      <c r="M10" s="835"/>
    </row>
    <row r="11" spans="1:13" ht="13.9" customHeight="1">
      <c r="A11" s="119" t="s">
        <v>297</v>
      </c>
      <c r="B11" s="120" t="s">
        <v>298</v>
      </c>
      <c r="C11" s="50">
        <v>340950</v>
      </c>
      <c r="D11" s="16">
        <v>0</v>
      </c>
      <c r="E11" s="16">
        <v>278</v>
      </c>
      <c r="F11" s="16">
        <v>49278</v>
      </c>
      <c r="G11" s="16">
        <v>693</v>
      </c>
      <c r="H11" s="16">
        <v>7218</v>
      </c>
      <c r="I11" s="16">
        <v>0</v>
      </c>
      <c r="J11" s="16">
        <v>36074</v>
      </c>
      <c r="K11" s="16">
        <v>247409</v>
      </c>
      <c r="L11" s="793" t="s">
        <v>299</v>
      </c>
      <c r="M11" s="834"/>
    </row>
    <row r="12" spans="1:13" ht="13.9" customHeight="1">
      <c r="A12" s="355" t="s">
        <v>300</v>
      </c>
      <c r="B12" s="356" t="s">
        <v>301</v>
      </c>
      <c r="C12" s="49">
        <v>775977</v>
      </c>
      <c r="D12" s="14">
        <v>7723</v>
      </c>
      <c r="E12" s="14">
        <v>877</v>
      </c>
      <c r="F12" s="14">
        <v>54232</v>
      </c>
      <c r="G12" s="14">
        <v>5852</v>
      </c>
      <c r="H12" s="14">
        <v>8579</v>
      </c>
      <c r="I12" s="14">
        <v>0</v>
      </c>
      <c r="J12" s="14">
        <v>59888</v>
      </c>
      <c r="K12" s="14">
        <v>638826</v>
      </c>
      <c r="L12" s="791" t="s">
        <v>302</v>
      </c>
      <c r="M12" s="835"/>
    </row>
    <row r="13" spans="1:13" ht="13.9" customHeight="1">
      <c r="A13" s="119" t="s">
        <v>303</v>
      </c>
      <c r="B13" s="120" t="s">
        <v>304</v>
      </c>
      <c r="C13" s="50">
        <v>775977</v>
      </c>
      <c r="D13" s="16">
        <v>7723</v>
      </c>
      <c r="E13" s="16">
        <v>877</v>
      </c>
      <c r="F13" s="16">
        <v>54232</v>
      </c>
      <c r="G13" s="16">
        <v>5852</v>
      </c>
      <c r="H13" s="16">
        <v>8579</v>
      </c>
      <c r="I13" s="16">
        <v>0</v>
      </c>
      <c r="J13" s="16">
        <v>59888</v>
      </c>
      <c r="K13" s="16">
        <v>638826</v>
      </c>
      <c r="L13" s="793" t="s">
        <v>305</v>
      </c>
      <c r="M13" s="834"/>
    </row>
    <row r="14" spans="1:13" ht="13.9" customHeight="1">
      <c r="A14" s="121" t="s">
        <v>306</v>
      </c>
      <c r="B14" s="122" t="s">
        <v>307</v>
      </c>
      <c r="C14" s="49">
        <f>SUM(D14:K14)</f>
        <v>66257808</v>
      </c>
      <c r="D14" s="14">
        <v>13050518</v>
      </c>
      <c r="E14" s="14">
        <v>26781</v>
      </c>
      <c r="F14" s="14">
        <v>1166055</v>
      </c>
      <c r="G14" s="14">
        <v>175723</v>
      </c>
      <c r="H14" s="14">
        <v>1496229</v>
      </c>
      <c r="I14" s="14">
        <v>505112</v>
      </c>
      <c r="J14" s="14">
        <v>1200789</v>
      </c>
      <c r="K14" s="14">
        <v>48636601</v>
      </c>
      <c r="L14" s="813" t="s">
        <v>308</v>
      </c>
      <c r="M14" s="853"/>
    </row>
    <row r="15" spans="1:13" ht="13.9" customHeight="1">
      <c r="A15" s="117">
        <v>10</v>
      </c>
      <c r="B15" s="118" t="s">
        <v>309</v>
      </c>
      <c r="C15" s="50">
        <v>1405939</v>
      </c>
      <c r="D15" s="16">
        <v>65032</v>
      </c>
      <c r="E15" s="16">
        <v>3096</v>
      </c>
      <c r="F15" s="16">
        <v>11404</v>
      </c>
      <c r="G15" s="16">
        <v>8725</v>
      </c>
      <c r="H15" s="16">
        <v>26121</v>
      </c>
      <c r="I15" s="16">
        <v>170832</v>
      </c>
      <c r="J15" s="16">
        <v>33214</v>
      </c>
      <c r="K15" s="16">
        <v>1087515</v>
      </c>
      <c r="L15" s="809" t="s">
        <v>310</v>
      </c>
      <c r="M15" s="833"/>
    </row>
    <row r="16" spans="1:13" ht="13.9" customHeight="1">
      <c r="A16" s="123">
        <v>1010</v>
      </c>
      <c r="B16" s="124" t="s">
        <v>311</v>
      </c>
      <c r="C16" s="49">
        <v>4106</v>
      </c>
      <c r="D16" s="14">
        <v>0</v>
      </c>
      <c r="E16" s="14">
        <v>0</v>
      </c>
      <c r="F16" s="14">
        <v>0</v>
      </c>
      <c r="G16" s="14">
        <v>0</v>
      </c>
      <c r="H16" s="14">
        <v>0</v>
      </c>
      <c r="I16" s="14">
        <v>0</v>
      </c>
      <c r="J16" s="14">
        <v>0</v>
      </c>
      <c r="K16" s="14">
        <v>4106</v>
      </c>
      <c r="L16" s="795" t="s">
        <v>312</v>
      </c>
      <c r="M16" s="832"/>
    </row>
    <row r="17" spans="1:13" ht="13.9" customHeight="1">
      <c r="A17" s="119">
        <v>1020</v>
      </c>
      <c r="B17" s="120" t="s">
        <v>734</v>
      </c>
      <c r="C17" s="50">
        <v>13049</v>
      </c>
      <c r="D17" s="16">
        <v>0</v>
      </c>
      <c r="E17" s="16">
        <v>3</v>
      </c>
      <c r="F17" s="16">
        <v>0</v>
      </c>
      <c r="G17" s="16">
        <v>46</v>
      </c>
      <c r="H17" s="16">
        <v>129</v>
      </c>
      <c r="I17" s="16">
        <v>421</v>
      </c>
      <c r="J17" s="16">
        <v>93</v>
      </c>
      <c r="K17" s="16">
        <v>12357</v>
      </c>
      <c r="L17" s="793" t="s">
        <v>733</v>
      </c>
      <c r="M17" s="834"/>
    </row>
    <row r="18" spans="1:13" ht="13.9" customHeight="1">
      <c r="A18" s="123">
        <v>1030</v>
      </c>
      <c r="B18" s="124" t="s">
        <v>313</v>
      </c>
      <c r="C18" s="49">
        <v>158947</v>
      </c>
      <c r="D18" s="14">
        <v>441</v>
      </c>
      <c r="E18" s="14">
        <v>103</v>
      </c>
      <c r="F18" s="14">
        <v>118</v>
      </c>
      <c r="G18" s="14">
        <v>262</v>
      </c>
      <c r="H18" s="14">
        <v>665</v>
      </c>
      <c r="I18" s="14">
        <v>3084</v>
      </c>
      <c r="J18" s="14">
        <v>1009</v>
      </c>
      <c r="K18" s="14">
        <v>153265</v>
      </c>
      <c r="L18" s="795" t="s">
        <v>314</v>
      </c>
      <c r="M18" s="832"/>
    </row>
    <row r="19" spans="1:13" ht="13.9" customHeight="1">
      <c r="A19" s="123" t="s">
        <v>736</v>
      </c>
      <c r="B19" s="124" t="s">
        <v>781</v>
      </c>
      <c r="C19" s="49">
        <v>25384</v>
      </c>
      <c r="D19" s="14">
        <v>0</v>
      </c>
      <c r="E19" s="14">
        <v>0</v>
      </c>
      <c r="F19" s="14">
        <v>0</v>
      </c>
      <c r="G19" s="14">
        <v>0</v>
      </c>
      <c r="H19" s="14">
        <v>0</v>
      </c>
      <c r="I19" s="14">
        <v>2617</v>
      </c>
      <c r="J19" s="14">
        <v>299</v>
      </c>
      <c r="K19" s="14">
        <v>22468</v>
      </c>
      <c r="L19" s="795" t="s">
        <v>782</v>
      </c>
      <c r="M19" s="832"/>
    </row>
    <row r="20" spans="1:13" ht="13.9" customHeight="1">
      <c r="A20" s="119">
        <v>1050</v>
      </c>
      <c r="B20" s="120" t="s">
        <v>315</v>
      </c>
      <c r="C20" s="50">
        <v>457395</v>
      </c>
      <c r="D20" s="16">
        <v>45104</v>
      </c>
      <c r="E20" s="16">
        <v>319</v>
      </c>
      <c r="F20" s="16">
        <v>2206</v>
      </c>
      <c r="G20" s="16">
        <v>1642</v>
      </c>
      <c r="H20" s="16">
        <v>4152</v>
      </c>
      <c r="I20" s="16">
        <v>79621</v>
      </c>
      <c r="J20" s="16">
        <v>5508</v>
      </c>
      <c r="K20" s="16">
        <v>318843</v>
      </c>
      <c r="L20" s="793" t="s">
        <v>316</v>
      </c>
      <c r="M20" s="834"/>
    </row>
    <row r="21" spans="1:13" ht="13.9" customHeight="1">
      <c r="A21" s="123">
        <v>1061</v>
      </c>
      <c r="B21" s="124" t="s">
        <v>317</v>
      </c>
      <c r="C21" s="49">
        <v>328289</v>
      </c>
      <c r="D21" s="14">
        <v>16</v>
      </c>
      <c r="E21" s="14">
        <v>341</v>
      </c>
      <c r="F21" s="14">
        <v>5983</v>
      </c>
      <c r="G21" s="14">
        <v>3073</v>
      </c>
      <c r="H21" s="14">
        <v>5843</v>
      </c>
      <c r="I21" s="14">
        <v>27594</v>
      </c>
      <c r="J21" s="14">
        <v>12686</v>
      </c>
      <c r="K21" s="14">
        <v>272753</v>
      </c>
      <c r="L21" s="795" t="s">
        <v>318</v>
      </c>
      <c r="M21" s="832"/>
    </row>
    <row r="22" spans="1:13" ht="13.9" customHeight="1">
      <c r="A22" s="119">
        <v>1071</v>
      </c>
      <c r="B22" s="120" t="s">
        <v>319</v>
      </c>
      <c r="C22" s="50">
        <v>381188</v>
      </c>
      <c r="D22" s="16">
        <v>18059</v>
      </c>
      <c r="E22" s="16">
        <v>2014</v>
      </c>
      <c r="F22" s="16">
        <v>1248</v>
      </c>
      <c r="G22" s="16">
        <v>3308</v>
      </c>
      <c r="H22" s="16">
        <v>14106</v>
      </c>
      <c r="I22" s="16">
        <v>55714</v>
      </c>
      <c r="J22" s="16">
        <v>12074</v>
      </c>
      <c r="K22" s="16">
        <v>274665</v>
      </c>
      <c r="L22" s="793" t="s">
        <v>320</v>
      </c>
      <c r="M22" s="834"/>
    </row>
    <row r="23" spans="1:13" ht="13.9" customHeight="1">
      <c r="A23" s="123">
        <v>1073</v>
      </c>
      <c r="B23" s="124" t="s">
        <v>321</v>
      </c>
      <c r="C23" s="49">
        <v>24164</v>
      </c>
      <c r="D23" s="14">
        <v>1412</v>
      </c>
      <c r="E23" s="14">
        <v>211</v>
      </c>
      <c r="F23" s="14">
        <v>1193</v>
      </c>
      <c r="G23" s="14">
        <v>113</v>
      </c>
      <c r="H23" s="14">
        <v>276</v>
      </c>
      <c r="I23" s="14">
        <v>306</v>
      </c>
      <c r="J23" s="14">
        <v>345</v>
      </c>
      <c r="K23" s="14">
        <v>20308</v>
      </c>
      <c r="L23" s="795" t="s">
        <v>323</v>
      </c>
      <c r="M23" s="832"/>
    </row>
    <row r="24" spans="1:13" ht="16.149999999999999" customHeight="1">
      <c r="A24" s="119">
        <v>1079</v>
      </c>
      <c r="B24" s="120" t="s">
        <v>324</v>
      </c>
      <c r="C24" s="50">
        <v>4836</v>
      </c>
      <c r="D24" s="16">
        <v>0</v>
      </c>
      <c r="E24" s="16">
        <v>40</v>
      </c>
      <c r="F24" s="16">
        <v>480</v>
      </c>
      <c r="G24" s="16">
        <v>281</v>
      </c>
      <c r="H24" s="16">
        <v>779</v>
      </c>
      <c r="I24" s="16">
        <v>1475</v>
      </c>
      <c r="J24" s="16">
        <v>384</v>
      </c>
      <c r="K24" s="16">
        <v>1397</v>
      </c>
      <c r="L24" s="793" t="s">
        <v>326</v>
      </c>
      <c r="M24" s="834"/>
    </row>
    <row r="25" spans="1:13" ht="13.9" customHeight="1">
      <c r="A25" s="123">
        <v>1080</v>
      </c>
      <c r="B25" s="124" t="s">
        <v>327</v>
      </c>
      <c r="C25" s="49">
        <v>8581</v>
      </c>
      <c r="D25" s="14">
        <v>0</v>
      </c>
      <c r="E25" s="14">
        <v>65</v>
      </c>
      <c r="F25" s="14">
        <v>176</v>
      </c>
      <c r="G25" s="14">
        <v>0</v>
      </c>
      <c r="H25" s="14">
        <v>171</v>
      </c>
      <c r="I25" s="14">
        <v>0</v>
      </c>
      <c r="J25" s="14">
        <v>816</v>
      </c>
      <c r="K25" s="14">
        <v>7353</v>
      </c>
      <c r="L25" s="795" t="s">
        <v>328</v>
      </c>
      <c r="M25" s="832"/>
    </row>
    <row r="26" spans="1:13" ht="13.9" customHeight="1">
      <c r="A26" s="117">
        <v>11</v>
      </c>
      <c r="B26" s="118" t="s">
        <v>329</v>
      </c>
      <c r="C26" s="50">
        <v>309601</v>
      </c>
      <c r="D26" s="16">
        <v>1628</v>
      </c>
      <c r="E26" s="16">
        <v>1696</v>
      </c>
      <c r="F26" s="16">
        <v>6266</v>
      </c>
      <c r="G26" s="16">
        <v>8373</v>
      </c>
      <c r="H26" s="16">
        <v>8130</v>
      </c>
      <c r="I26" s="16">
        <v>31513</v>
      </c>
      <c r="J26" s="16">
        <v>13950</v>
      </c>
      <c r="K26" s="16">
        <v>238045</v>
      </c>
      <c r="L26" s="809" t="s">
        <v>330</v>
      </c>
      <c r="M26" s="833"/>
    </row>
    <row r="27" spans="1:13" s="101" customFormat="1" ht="22.5">
      <c r="A27" s="123">
        <v>1105</v>
      </c>
      <c r="B27" s="124" t="s">
        <v>331</v>
      </c>
      <c r="C27" s="49">
        <v>171174</v>
      </c>
      <c r="D27" s="14">
        <v>0</v>
      </c>
      <c r="E27" s="14">
        <v>621</v>
      </c>
      <c r="F27" s="14">
        <v>3674</v>
      </c>
      <c r="G27" s="14">
        <v>2150</v>
      </c>
      <c r="H27" s="14">
        <v>1875</v>
      </c>
      <c r="I27" s="14">
        <v>23734</v>
      </c>
      <c r="J27" s="14">
        <v>1160</v>
      </c>
      <c r="K27" s="14">
        <v>137960</v>
      </c>
      <c r="L27" s="795" t="s">
        <v>332</v>
      </c>
      <c r="M27" s="832"/>
    </row>
    <row r="28" spans="1:13" ht="13.9" customHeight="1">
      <c r="A28" s="119">
        <v>1106</v>
      </c>
      <c r="B28" s="120" t="s">
        <v>333</v>
      </c>
      <c r="C28" s="50">
        <v>138427</v>
      </c>
      <c r="D28" s="16">
        <v>1628</v>
      </c>
      <c r="E28" s="16">
        <v>1075</v>
      </c>
      <c r="F28" s="16">
        <v>2592</v>
      </c>
      <c r="G28" s="16">
        <v>6223</v>
      </c>
      <c r="H28" s="16">
        <v>6255</v>
      </c>
      <c r="I28" s="16">
        <v>7779</v>
      </c>
      <c r="J28" s="16">
        <v>12790</v>
      </c>
      <c r="K28" s="16">
        <v>100085</v>
      </c>
      <c r="L28" s="793" t="s">
        <v>334</v>
      </c>
      <c r="M28" s="834"/>
    </row>
    <row r="29" spans="1:13" s="101" customFormat="1" ht="13.9" customHeight="1">
      <c r="A29" s="355">
        <v>13</v>
      </c>
      <c r="B29" s="356" t="s">
        <v>335</v>
      </c>
      <c r="C29" s="49">
        <v>34088</v>
      </c>
      <c r="D29" s="14">
        <v>39</v>
      </c>
      <c r="E29" s="14">
        <v>122</v>
      </c>
      <c r="F29" s="14">
        <v>821</v>
      </c>
      <c r="G29" s="14">
        <v>82</v>
      </c>
      <c r="H29" s="14">
        <v>744</v>
      </c>
      <c r="I29" s="14">
        <v>12</v>
      </c>
      <c r="J29" s="14">
        <v>956</v>
      </c>
      <c r="K29" s="14">
        <v>31312</v>
      </c>
      <c r="L29" s="791" t="s">
        <v>336</v>
      </c>
      <c r="M29" s="835"/>
    </row>
    <row r="30" spans="1:13" ht="16.149999999999999" customHeight="1">
      <c r="A30" s="119">
        <v>1392</v>
      </c>
      <c r="B30" s="120" t="s">
        <v>337</v>
      </c>
      <c r="C30" s="50">
        <v>30850</v>
      </c>
      <c r="D30" s="16">
        <v>39</v>
      </c>
      <c r="E30" s="16">
        <v>80</v>
      </c>
      <c r="F30" s="16">
        <v>804</v>
      </c>
      <c r="G30" s="16">
        <v>39</v>
      </c>
      <c r="H30" s="16">
        <v>665</v>
      </c>
      <c r="I30" s="16">
        <v>12</v>
      </c>
      <c r="J30" s="16">
        <v>910</v>
      </c>
      <c r="K30" s="16">
        <v>28301</v>
      </c>
      <c r="L30" s="793" t="s">
        <v>338</v>
      </c>
      <c r="M30" s="834"/>
    </row>
    <row r="31" spans="1:13" s="101" customFormat="1" ht="16.149999999999999" customHeight="1">
      <c r="A31" s="123">
        <v>1393</v>
      </c>
      <c r="B31" s="124" t="s">
        <v>339</v>
      </c>
      <c r="C31" s="49">
        <v>3238</v>
      </c>
      <c r="D31" s="14">
        <v>0</v>
      </c>
      <c r="E31" s="14">
        <v>42</v>
      </c>
      <c r="F31" s="14">
        <v>17</v>
      </c>
      <c r="G31" s="14">
        <v>43</v>
      </c>
      <c r="H31" s="14">
        <v>79</v>
      </c>
      <c r="I31" s="14">
        <v>0</v>
      </c>
      <c r="J31" s="14">
        <v>46</v>
      </c>
      <c r="K31" s="14">
        <v>3011</v>
      </c>
      <c r="L31" s="795" t="s">
        <v>341</v>
      </c>
      <c r="M31" s="832"/>
    </row>
    <row r="32" spans="1:13" s="101" customFormat="1">
      <c r="A32" s="117">
        <v>14</v>
      </c>
      <c r="B32" s="118" t="s">
        <v>342</v>
      </c>
      <c r="C32" s="50">
        <v>217284</v>
      </c>
      <c r="D32" s="16">
        <v>760</v>
      </c>
      <c r="E32" s="16">
        <v>1476</v>
      </c>
      <c r="F32" s="16">
        <v>309</v>
      </c>
      <c r="G32" s="16">
        <v>1450</v>
      </c>
      <c r="H32" s="16">
        <v>5817</v>
      </c>
      <c r="I32" s="16">
        <v>1457</v>
      </c>
      <c r="J32" s="16">
        <v>2535</v>
      </c>
      <c r="K32" s="16">
        <v>203480</v>
      </c>
      <c r="L32" s="809" t="s">
        <v>343</v>
      </c>
      <c r="M32" s="833"/>
    </row>
    <row r="33" spans="1:13" ht="13.9" customHeight="1">
      <c r="A33" s="123">
        <v>1411</v>
      </c>
      <c r="B33" s="124" t="s">
        <v>344</v>
      </c>
      <c r="C33" s="49">
        <v>6876</v>
      </c>
      <c r="D33" s="14">
        <v>13</v>
      </c>
      <c r="E33" s="14">
        <v>36</v>
      </c>
      <c r="F33" s="14">
        <v>191</v>
      </c>
      <c r="G33" s="14">
        <v>22</v>
      </c>
      <c r="H33" s="14">
        <v>231</v>
      </c>
      <c r="I33" s="14">
        <v>236</v>
      </c>
      <c r="J33" s="14">
        <v>24</v>
      </c>
      <c r="K33" s="14">
        <v>6123</v>
      </c>
      <c r="L33" s="795" t="s">
        <v>345</v>
      </c>
      <c r="M33" s="832"/>
    </row>
    <row r="34" spans="1:13" s="101" customFormat="1" ht="22.5">
      <c r="A34" s="119">
        <v>1412</v>
      </c>
      <c r="B34" s="120" t="s">
        <v>346</v>
      </c>
      <c r="C34" s="50">
        <v>210248</v>
      </c>
      <c r="D34" s="16">
        <v>747</v>
      </c>
      <c r="E34" s="16">
        <v>1440</v>
      </c>
      <c r="F34" s="16">
        <v>118</v>
      </c>
      <c r="G34" s="16">
        <v>1428</v>
      </c>
      <c r="H34" s="16">
        <v>5576</v>
      </c>
      <c r="I34" s="16">
        <v>1202</v>
      </c>
      <c r="J34" s="16">
        <v>2511</v>
      </c>
      <c r="K34" s="16">
        <v>197226</v>
      </c>
      <c r="L34" s="793" t="s">
        <v>578</v>
      </c>
      <c r="M34" s="834"/>
    </row>
    <row r="35" spans="1:13" ht="18.75" customHeight="1">
      <c r="A35" s="123">
        <v>1430</v>
      </c>
      <c r="B35" s="124" t="s">
        <v>719</v>
      </c>
      <c r="C35" s="49">
        <v>160</v>
      </c>
      <c r="D35" s="14">
        <v>0</v>
      </c>
      <c r="E35" s="14">
        <v>0</v>
      </c>
      <c r="F35" s="14">
        <v>0</v>
      </c>
      <c r="G35" s="14">
        <v>0</v>
      </c>
      <c r="H35" s="14">
        <v>10</v>
      </c>
      <c r="I35" s="14">
        <v>19</v>
      </c>
      <c r="J35" s="14">
        <v>0</v>
      </c>
      <c r="K35" s="14">
        <v>131</v>
      </c>
      <c r="L35" s="795" t="s">
        <v>732</v>
      </c>
      <c r="M35" s="832"/>
    </row>
    <row r="36" spans="1:13" s="101" customFormat="1" ht="13.9" customHeight="1">
      <c r="A36" s="117">
        <v>15</v>
      </c>
      <c r="B36" s="118" t="s">
        <v>348</v>
      </c>
      <c r="C36" s="50">
        <v>2344</v>
      </c>
      <c r="D36" s="16">
        <v>0</v>
      </c>
      <c r="E36" s="16">
        <v>0</v>
      </c>
      <c r="F36" s="16">
        <v>0</v>
      </c>
      <c r="G36" s="16">
        <v>0</v>
      </c>
      <c r="H36" s="16">
        <v>105</v>
      </c>
      <c r="I36" s="16">
        <v>0</v>
      </c>
      <c r="J36" s="16">
        <v>0</v>
      </c>
      <c r="K36" s="16">
        <v>2239</v>
      </c>
      <c r="L36" s="809" t="s">
        <v>349</v>
      </c>
      <c r="M36" s="833"/>
    </row>
    <row r="37" spans="1:13" ht="13.9" customHeight="1">
      <c r="A37" s="123">
        <v>1520</v>
      </c>
      <c r="B37" s="124" t="s">
        <v>350</v>
      </c>
      <c r="C37" s="49">
        <v>2344</v>
      </c>
      <c r="D37" s="14">
        <v>0</v>
      </c>
      <c r="E37" s="14">
        <v>0</v>
      </c>
      <c r="F37" s="14">
        <v>0</v>
      </c>
      <c r="G37" s="14">
        <v>0</v>
      </c>
      <c r="H37" s="14">
        <v>105</v>
      </c>
      <c r="I37" s="14">
        <v>0</v>
      </c>
      <c r="J37" s="14">
        <v>0</v>
      </c>
      <c r="K37" s="14">
        <v>2239</v>
      </c>
      <c r="L37" s="795" t="s">
        <v>351</v>
      </c>
      <c r="M37" s="832"/>
    </row>
    <row r="38" spans="1:13" s="101" customFormat="1" ht="34.5" thickBot="1">
      <c r="A38" s="315">
        <v>16</v>
      </c>
      <c r="B38" s="359" t="s">
        <v>352</v>
      </c>
      <c r="C38" s="360">
        <v>164262</v>
      </c>
      <c r="D38" s="361">
        <v>149</v>
      </c>
      <c r="E38" s="361">
        <v>296</v>
      </c>
      <c r="F38" s="361">
        <v>3811</v>
      </c>
      <c r="G38" s="361">
        <v>629</v>
      </c>
      <c r="H38" s="361">
        <v>3258</v>
      </c>
      <c r="I38" s="361">
        <v>183</v>
      </c>
      <c r="J38" s="361">
        <v>1407</v>
      </c>
      <c r="K38" s="361">
        <v>154529</v>
      </c>
      <c r="L38" s="840" t="s">
        <v>353</v>
      </c>
      <c r="M38" s="841"/>
    </row>
    <row r="39" spans="1:13" ht="13.9" customHeight="1" thickTop="1" thickBot="1">
      <c r="A39" s="88">
        <v>1622</v>
      </c>
      <c r="B39" s="89" t="s">
        <v>354</v>
      </c>
      <c r="C39" s="111">
        <v>164262</v>
      </c>
      <c r="D39" s="95">
        <v>149</v>
      </c>
      <c r="E39" s="95">
        <v>296</v>
      </c>
      <c r="F39" s="95">
        <v>3811</v>
      </c>
      <c r="G39" s="95">
        <v>629</v>
      </c>
      <c r="H39" s="95">
        <v>3258</v>
      </c>
      <c r="I39" s="95">
        <v>183</v>
      </c>
      <c r="J39" s="95">
        <v>1407</v>
      </c>
      <c r="K39" s="95">
        <v>154529</v>
      </c>
      <c r="L39" s="842" t="s">
        <v>355</v>
      </c>
      <c r="M39" s="843"/>
    </row>
    <row r="40" spans="1:13" s="101" customFormat="1" ht="13.9" customHeight="1" thickTop="1">
      <c r="A40" s="547" t="s">
        <v>41</v>
      </c>
      <c r="B40" s="548" t="s">
        <v>356</v>
      </c>
      <c r="C40" s="549">
        <v>114975</v>
      </c>
      <c r="D40" s="550">
        <v>975</v>
      </c>
      <c r="E40" s="550">
        <v>186</v>
      </c>
      <c r="F40" s="550">
        <v>1509</v>
      </c>
      <c r="G40" s="550">
        <v>424</v>
      </c>
      <c r="H40" s="550">
        <v>2363</v>
      </c>
      <c r="I40" s="550">
        <v>1535</v>
      </c>
      <c r="J40" s="550">
        <v>3048</v>
      </c>
      <c r="K40" s="550">
        <v>104935</v>
      </c>
      <c r="L40" s="844" t="s">
        <v>357</v>
      </c>
      <c r="M40" s="845"/>
    </row>
    <row r="41" spans="1:13" ht="22.5">
      <c r="A41" s="123">
        <v>1702</v>
      </c>
      <c r="B41" s="124" t="s">
        <v>358</v>
      </c>
      <c r="C41" s="49">
        <v>76253</v>
      </c>
      <c r="D41" s="14">
        <v>32</v>
      </c>
      <c r="E41" s="14">
        <v>30</v>
      </c>
      <c r="F41" s="14">
        <v>234</v>
      </c>
      <c r="G41" s="14">
        <v>319</v>
      </c>
      <c r="H41" s="14">
        <v>2003</v>
      </c>
      <c r="I41" s="14">
        <v>491</v>
      </c>
      <c r="J41" s="14">
        <v>1737</v>
      </c>
      <c r="K41" s="14">
        <v>71407</v>
      </c>
      <c r="L41" s="795" t="s">
        <v>359</v>
      </c>
      <c r="M41" s="832"/>
    </row>
    <row r="42" spans="1:13" s="101" customFormat="1" ht="13.9" customHeight="1">
      <c r="A42" s="551">
        <v>1709</v>
      </c>
      <c r="B42" s="552" t="s">
        <v>360</v>
      </c>
      <c r="C42" s="458">
        <v>38722</v>
      </c>
      <c r="D42" s="459">
        <v>943</v>
      </c>
      <c r="E42" s="459">
        <v>156</v>
      </c>
      <c r="F42" s="459">
        <v>1275</v>
      </c>
      <c r="G42" s="459">
        <v>105</v>
      </c>
      <c r="H42" s="459">
        <v>360</v>
      </c>
      <c r="I42" s="459">
        <v>1044</v>
      </c>
      <c r="J42" s="459">
        <v>1311</v>
      </c>
      <c r="K42" s="459">
        <v>33528</v>
      </c>
      <c r="L42" s="846" t="s">
        <v>361</v>
      </c>
      <c r="M42" s="847"/>
    </row>
    <row r="43" spans="1:13" ht="13.9" customHeight="1">
      <c r="A43" s="355">
        <v>18</v>
      </c>
      <c r="B43" s="356" t="s">
        <v>362</v>
      </c>
      <c r="C43" s="49">
        <v>258947</v>
      </c>
      <c r="D43" s="14">
        <v>3254</v>
      </c>
      <c r="E43" s="14">
        <v>1154</v>
      </c>
      <c r="F43" s="14">
        <v>6717</v>
      </c>
      <c r="G43" s="14">
        <v>1496</v>
      </c>
      <c r="H43" s="14">
        <v>14614</v>
      </c>
      <c r="I43" s="14">
        <v>417</v>
      </c>
      <c r="J43" s="14">
        <v>3739</v>
      </c>
      <c r="K43" s="14">
        <v>227556</v>
      </c>
      <c r="L43" s="791" t="s">
        <v>365</v>
      </c>
      <c r="M43" s="835"/>
    </row>
    <row r="44" spans="1:13" s="101" customFormat="1">
      <c r="A44" s="119">
        <v>1811</v>
      </c>
      <c r="B44" s="120" t="s">
        <v>366</v>
      </c>
      <c r="C44" s="50">
        <v>250537</v>
      </c>
      <c r="D44" s="16">
        <v>3254</v>
      </c>
      <c r="E44" s="16">
        <v>1140</v>
      </c>
      <c r="F44" s="16">
        <v>6717</v>
      </c>
      <c r="G44" s="16">
        <v>1496</v>
      </c>
      <c r="H44" s="16">
        <v>14588</v>
      </c>
      <c r="I44" s="16">
        <v>417</v>
      </c>
      <c r="J44" s="16">
        <v>3668</v>
      </c>
      <c r="K44" s="16">
        <v>219257</v>
      </c>
      <c r="L44" s="793" t="s">
        <v>368</v>
      </c>
      <c r="M44" s="834"/>
    </row>
    <row r="45" spans="1:13">
      <c r="A45" s="123">
        <v>1820</v>
      </c>
      <c r="B45" s="124" t="s">
        <v>369</v>
      </c>
      <c r="C45" s="49">
        <v>8410</v>
      </c>
      <c r="D45" s="14">
        <v>0</v>
      </c>
      <c r="E45" s="14">
        <v>14</v>
      </c>
      <c r="F45" s="14">
        <v>0</v>
      </c>
      <c r="G45" s="14">
        <v>0</v>
      </c>
      <c r="H45" s="14">
        <v>26</v>
      </c>
      <c r="I45" s="14">
        <v>0</v>
      </c>
      <c r="J45" s="14">
        <v>71</v>
      </c>
      <c r="K45" s="14">
        <v>8299</v>
      </c>
      <c r="L45" s="795" t="s">
        <v>370</v>
      </c>
      <c r="M45" s="832"/>
    </row>
    <row r="46" spans="1:13">
      <c r="A46" s="117">
        <v>19</v>
      </c>
      <c r="B46" s="118" t="s">
        <v>371</v>
      </c>
      <c r="C46" s="50">
        <v>32007072</v>
      </c>
      <c r="D46" s="16">
        <v>10000360</v>
      </c>
      <c r="E46" s="16">
        <v>15</v>
      </c>
      <c r="F46" s="16">
        <v>34357</v>
      </c>
      <c r="G46" s="16">
        <v>14128</v>
      </c>
      <c r="H46" s="16">
        <v>147983</v>
      </c>
      <c r="I46" s="16">
        <v>4993</v>
      </c>
      <c r="J46" s="16">
        <v>99745</v>
      </c>
      <c r="K46" s="16">
        <v>21705491</v>
      </c>
      <c r="L46" s="809" t="s">
        <v>372</v>
      </c>
      <c r="M46" s="833"/>
    </row>
    <row r="47" spans="1:13" ht="13.9" customHeight="1">
      <c r="A47" s="355">
        <v>20</v>
      </c>
      <c r="B47" s="356" t="s">
        <v>373</v>
      </c>
      <c r="C47" s="49">
        <v>11958202</v>
      </c>
      <c r="D47" s="14">
        <v>1574469</v>
      </c>
      <c r="E47" s="14">
        <v>2982</v>
      </c>
      <c r="F47" s="14">
        <v>506568</v>
      </c>
      <c r="G47" s="14">
        <v>78156</v>
      </c>
      <c r="H47" s="14">
        <v>532141</v>
      </c>
      <c r="I47" s="14">
        <v>249256</v>
      </c>
      <c r="J47" s="14">
        <v>171057</v>
      </c>
      <c r="K47" s="14">
        <v>8843573</v>
      </c>
      <c r="L47" s="791" t="s">
        <v>375</v>
      </c>
      <c r="M47" s="835"/>
    </row>
    <row r="48" spans="1:13" ht="22.5">
      <c r="A48" s="117">
        <v>21</v>
      </c>
      <c r="B48" s="118" t="s">
        <v>376</v>
      </c>
      <c r="C48" s="50">
        <v>29415</v>
      </c>
      <c r="D48" s="16">
        <v>8167</v>
      </c>
      <c r="E48" s="16">
        <v>0</v>
      </c>
      <c r="F48" s="16">
        <v>939</v>
      </c>
      <c r="G48" s="16">
        <v>451</v>
      </c>
      <c r="H48" s="16">
        <v>452</v>
      </c>
      <c r="I48" s="16">
        <v>12633</v>
      </c>
      <c r="J48" s="16">
        <v>0</v>
      </c>
      <c r="K48" s="16">
        <v>6773</v>
      </c>
      <c r="L48" s="809" t="s">
        <v>377</v>
      </c>
      <c r="M48" s="833"/>
    </row>
    <row r="49" spans="1:13" ht="22.5" customHeight="1">
      <c r="A49" s="123">
        <v>2100</v>
      </c>
      <c r="B49" s="124" t="s">
        <v>378</v>
      </c>
      <c r="C49" s="49">
        <v>29415</v>
      </c>
      <c r="D49" s="14">
        <v>8167</v>
      </c>
      <c r="E49" s="14">
        <v>0</v>
      </c>
      <c r="F49" s="14">
        <v>939</v>
      </c>
      <c r="G49" s="14">
        <v>451</v>
      </c>
      <c r="H49" s="14">
        <v>452</v>
      </c>
      <c r="I49" s="14">
        <v>12633</v>
      </c>
      <c r="J49" s="14">
        <v>0</v>
      </c>
      <c r="K49" s="14">
        <v>6773</v>
      </c>
      <c r="L49" s="795" t="s">
        <v>379</v>
      </c>
      <c r="M49" s="832"/>
    </row>
    <row r="50" spans="1:13" ht="13.9" customHeight="1">
      <c r="A50" s="117">
        <v>22</v>
      </c>
      <c r="B50" s="118" t="s">
        <v>380</v>
      </c>
      <c r="C50" s="50">
        <v>1022890</v>
      </c>
      <c r="D50" s="16">
        <v>2145</v>
      </c>
      <c r="E50" s="16">
        <v>1798</v>
      </c>
      <c r="F50" s="16">
        <v>17507</v>
      </c>
      <c r="G50" s="16">
        <v>3101</v>
      </c>
      <c r="H50" s="16">
        <v>21435</v>
      </c>
      <c r="I50" s="16">
        <v>3728</v>
      </c>
      <c r="J50" s="16">
        <v>5925</v>
      </c>
      <c r="K50" s="16">
        <v>967251</v>
      </c>
      <c r="L50" s="809" t="s">
        <v>381</v>
      </c>
      <c r="M50" s="833"/>
    </row>
    <row r="51" spans="1:13" ht="22.5">
      <c r="A51" s="123">
        <v>2211</v>
      </c>
      <c r="B51" s="124" t="s">
        <v>382</v>
      </c>
      <c r="C51" s="49">
        <v>1171</v>
      </c>
      <c r="D51" s="14">
        <v>22</v>
      </c>
      <c r="E51" s="14">
        <v>12</v>
      </c>
      <c r="F51" s="14">
        <v>262</v>
      </c>
      <c r="G51" s="14">
        <v>9</v>
      </c>
      <c r="H51" s="14">
        <v>61</v>
      </c>
      <c r="I51" s="14">
        <v>15</v>
      </c>
      <c r="J51" s="14">
        <v>38</v>
      </c>
      <c r="K51" s="14">
        <v>752</v>
      </c>
      <c r="L51" s="795" t="s">
        <v>383</v>
      </c>
      <c r="M51" s="832"/>
    </row>
    <row r="52" spans="1:13" ht="13.9" customHeight="1">
      <c r="A52" s="119">
        <v>2220</v>
      </c>
      <c r="B52" s="120" t="s">
        <v>384</v>
      </c>
      <c r="C52" s="50">
        <v>1021719</v>
      </c>
      <c r="D52" s="16">
        <v>2123</v>
      </c>
      <c r="E52" s="16">
        <v>1786</v>
      </c>
      <c r="F52" s="16">
        <v>17245</v>
      </c>
      <c r="G52" s="16">
        <v>3092</v>
      </c>
      <c r="H52" s="16">
        <v>21374</v>
      </c>
      <c r="I52" s="16">
        <v>3713</v>
      </c>
      <c r="J52" s="16">
        <v>5887</v>
      </c>
      <c r="K52" s="16">
        <v>966499</v>
      </c>
      <c r="L52" s="793" t="s">
        <v>385</v>
      </c>
      <c r="M52" s="834"/>
    </row>
    <row r="53" spans="1:13" ht="13.9" customHeight="1">
      <c r="A53" s="355">
        <v>23</v>
      </c>
      <c r="B53" s="356" t="s">
        <v>386</v>
      </c>
      <c r="C53" s="49">
        <v>5797498</v>
      </c>
      <c r="D53" s="14">
        <v>182974</v>
      </c>
      <c r="E53" s="14">
        <v>6571</v>
      </c>
      <c r="F53" s="14">
        <v>352546</v>
      </c>
      <c r="G53" s="14">
        <v>35776</v>
      </c>
      <c r="H53" s="14">
        <v>184903</v>
      </c>
      <c r="I53" s="14">
        <v>20417</v>
      </c>
      <c r="J53" s="14">
        <v>639164</v>
      </c>
      <c r="K53" s="14">
        <v>4375147</v>
      </c>
      <c r="L53" s="791" t="s">
        <v>387</v>
      </c>
      <c r="M53" s="835"/>
    </row>
    <row r="54" spans="1:13" ht="13.9" customHeight="1">
      <c r="A54" s="119">
        <v>2310</v>
      </c>
      <c r="B54" s="120" t="s">
        <v>388</v>
      </c>
      <c r="C54" s="50">
        <v>137840</v>
      </c>
      <c r="D54" s="16">
        <v>1859</v>
      </c>
      <c r="E54" s="16">
        <v>492</v>
      </c>
      <c r="F54" s="16">
        <v>4012</v>
      </c>
      <c r="G54" s="16">
        <v>414</v>
      </c>
      <c r="H54" s="16">
        <v>3069</v>
      </c>
      <c r="I54" s="16">
        <v>595</v>
      </c>
      <c r="J54" s="16">
        <v>2083</v>
      </c>
      <c r="K54" s="16">
        <v>125316</v>
      </c>
      <c r="L54" s="793" t="s">
        <v>390</v>
      </c>
      <c r="M54" s="834"/>
    </row>
    <row r="55" spans="1:13" ht="16.149999999999999" customHeight="1">
      <c r="A55" s="123">
        <v>2394</v>
      </c>
      <c r="B55" s="124" t="s">
        <v>391</v>
      </c>
      <c r="C55" s="49">
        <v>832708</v>
      </c>
      <c r="D55" s="14">
        <v>7564</v>
      </c>
      <c r="E55" s="14">
        <v>633</v>
      </c>
      <c r="F55" s="14">
        <v>52833</v>
      </c>
      <c r="G55" s="14">
        <v>3678</v>
      </c>
      <c r="H55" s="14">
        <v>161549</v>
      </c>
      <c r="I55" s="14">
        <v>14498</v>
      </c>
      <c r="J55" s="14">
        <v>260315</v>
      </c>
      <c r="K55" s="14">
        <v>331638</v>
      </c>
      <c r="L55" s="795" t="s">
        <v>392</v>
      </c>
      <c r="M55" s="832"/>
    </row>
    <row r="56" spans="1:13" ht="16.149999999999999" customHeight="1">
      <c r="A56" s="119">
        <v>2395</v>
      </c>
      <c r="B56" s="120" t="s">
        <v>393</v>
      </c>
      <c r="C56" s="50">
        <v>4195510</v>
      </c>
      <c r="D56" s="16">
        <v>10189</v>
      </c>
      <c r="E56" s="16">
        <v>4011</v>
      </c>
      <c r="F56" s="16">
        <v>269872</v>
      </c>
      <c r="G56" s="16">
        <v>29994</v>
      </c>
      <c r="H56" s="16">
        <v>18368</v>
      </c>
      <c r="I56" s="16">
        <v>4551</v>
      </c>
      <c r="J56" s="16">
        <v>318784</v>
      </c>
      <c r="K56" s="16">
        <v>3539741</v>
      </c>
      <c r="L56" s="793" t="s">
        <v>394</v>
      </c>
      <c r="M56" s="834"/>
    </row>
    <row r="57" spans="1:13" ht="13.9" customHeight="1">
      <c r="A57" s="123">
        <v>2396</v>
      </c>
      <c r="B57" s="124" t="s">
        <v>395</v>
      </c>
      <c r="C57" s="49">
        <v>69762</v>
      </c>
      <c r="D57" s="14">
        <v>934</v>
      </c>
      <c r="E57" s="14">
        <v>567</v>
      </c>
      <c r="F57" s="14">
        <v>4931</v>
      </c>
      <c r="G57" s="14">
        <v>1416</v>
      </c>
      <c r="H57" s="14">
        <v>1612</v>
      </c>
      <c r="I57" s="14">
        <v>773</v>
      </c>
      <c r="J57" s="14">
        <v>5174</v>
      </c>
      <c r="K57" s="14">
        <v>54355</v>
      </c>
      <c r="L57" s="795" t="s">
        <v>396</v>
      </c>
      <c r="M57" s="832"/>
    </row>
    <row r="58" spans="1:13" ht="13.9" customHeight="1">
      <c r="A58" s="119">
        <v>2399</v>
      </c>
      <c r="B58" s="120" t="s">
        <v>397</v>
      </c>
      <c r="C58" s="50">
        <v>561678</v>
      </c>
      <c r="D58" s="16">
        <v>162428</v>
      </c>
      <c r="E58" s="16">
        <v>868</v>
      </c>
      <c r="F58" s="16">
        <v>20898</v>
      </c>
      <c r="G58" s="16">
        <v>274</v>
      </c>
      <c r="H58" s="16">
        <v>305</v>
      </c>
      <c r="I58" s="16">
        <v>0</v>
      </c>
      <c r="J58" s="16">
        <v>52808</v>
      </c>
      <c r="K58" s="16">
        <v>324097</v>
      </c>
      <c r="L58" s="793" t="s">
        <v>398</v>
      </c>
      <c r="M58" s="834"/>
    </row>
    <row r="59" spans="1:13" ht="13.9" customHeight="1" thickBot="1">
      <c r="A59" s="355">
        <v>24</v>
      </c>
      <c r="B59" s="356" t="s">
        <v>399</v>
      </c>
      <c r="C59" s="49">
        <v>7052328</v>
      </c>
      <c r="D59" s="14">
        <v>1114384</v>
      </c>
      <c r="E59" s="14">
        <v>422</v>
      </c>
      <c r="F59" s="14">
        <v>96649</v>
      </c>
      <c r="G59" s="14">
        <v>9374</v>
      </c>
      <c r="H59" s="14">
        <v>480611</v>
      </c>
      <c r="I59" s="14">
        <v>297</v>
      </c>
      <c r="J59" s="14">
        <v>153701</v>
      </c>
      <c r="K59" s="14">
        <v>5196890</v>
      </c>
      <c r="L59" s="791" t="s">
        <v>400</v>
      </c>
      <c r="M59" s="835"/>
    </row>
    <row r="60" spans="1:13" ht="21.6" customHeight="1" thickTop="1" thickBot="1">
      <c r="A60" s="113">
        <v>25</v>
      </c>
      <c r="B60" s="114" t="s">
        <v>401</v>
      </c>
      <c r="C60" s="111">
        <v>3453561</v>
      </c>
      <c r="D60" s="95">
        <v>90854</v>
      </c>
      <c r="E60" s="95">
        <v>4147</v>
      </c>
      <c r="F60" s="95">
        <v>51708</v>
      </c>
      <c r="G60" s="95">
        <v>7684</v>
      </c>
      <c r="H60" s="95">
        <v>29968</v>
      </c>
      <c r="I60" s="95">
        <v>1558</v>
      </c>
      <c r="J60" s="95">
        <v>26152</v>
      </c>
      <c r="K60" s="95">
        <v>3241490</v>
      </c>
      <c r="L60" s="838" t="s">
        <v>402</v>
      </c>
      <c r="M60" s="839"/>
    </row>
    <row r="61" spans="1:13" ht="13.9" customHeight="1" thickTop="1">
      <c r="A61" s="99">
        <v>2511</v>
      </c>
      <c r="B61" s="100" t="s">
        <v>403</v>
      </c>
      <c r="C61" s="242">
        <v>3360449</v>
      </c>
      <c r="D61" s="98">
        <v>90506</v>
      </c>
      <c r="E61" s="98">
        <v>3783</v>
      </c>
      <c r="F61" s="98">
        <v>48180</v>
      </c>
      <c r="G61" s="98">
        <v>7103</v>
      </c>
      <c r="H61" s="98">
        <v>28581</v>
      </c>
      <c r="I61" s="98">
        <v>1558</v>
      </c>
      <c r="J61" s="98">
        <v>21089</v>
      </c>
      <c r="K61" s="98">
        <v>3159649</v>
      </c>
      <c r="L61" s="836" t="s">
        <v>404</v>
      </c>
      <c r="M61" s="837"/>
    </row>
    <row r="62" spans="1:13" ht="22.5">
      <c r="A62" s="123">
        <v>2591</v>
      </c>
      <c r="B62" s="124" t="s">
        <v>598</v>
      </c>
      <c r="C62" s="49">
        <v>18699</v>
      </c>
      <c r="D62" s="14">
        <v>335</v>
      </c>
      <c r="E62" s="14">
        <v>41</v>
      </c>
      <c r="F62" s="14">
        <v>2035</v>
      </c>
      <c r="G62" s="14">
        <v>136</v>
      </c>
      <c r="H62" s="14">
        <v>225</v>
      </c>
      <c r="I62" s="14">
        <v>0</v>
      </c>
      <c r="J62" s="14">
        <v>292</v>
      </c>
      <c r="K62" s="14">
        <v>15635</v>
      </c>
      <c r="L62" s="795" t="s">
        <v>406</v>
      </c>
      <c r="M62" s="832"/>
    </row>
    <row r="63" spans="1:13" ht="13.9" customHeight="1">
      <c r="A63" s="119">
        <v>2592</v>
      </c>
      <c r="B63" s="120" t="s">
        <v>407</v>
      </c>
      <c r="C63" s="50">
        <v>54963</v>
      </c>
      <c r="D63" s="16">
        <v>13</v>
      </c>
      <c r="E63" s="16">
        <v>214</v>
      </c>
      <c r="F63" s="16">
        <v>1493</v>
      </c>
      <c r="G63" s="16">
        <v>417</v>
      </c>
      <c r="H63" s="16">
        <v>595</v>
      </c>
      <c r="I63" s="16">
        <v>0</v>
      </c>
      <c r="J63" s="16">
        <v>4498</v>
      </c>
      <c r="K63" s="16">
        <v>47733</v>
      </c>
      <c r="L63" s="793" t="s">
        <v>408</v>
      </c>
      <c r="M63" s="834"/>
    </row>
    <row r="64" spans="1:13" ht="13.9" customHeight="1">
      <c r="A64" s="123">
        <v>2599</v>
      </c>
      <c r="B64" s="124" t="s">
        <v>409</v>
      </c>
      <c r="C64" s="49">
        <v>19450</v>
      </c>
      <c r="D64" s="14">
        <v>0</v>
      </c>
      <c r="E64" s="14">
        <v>109</v>
      </c>
      <c r="F64" s="14">
        <v>0</v>
      </c>
      <c r="G64" s="14">
        <v>28</v>
      </c>
      <c r="H64" s="14">
        <v>567</v>
      </c>
      <c r="I64" s="14">
        <v>0</v>
      </c>
      <c r="J64" s="14">
        <v>273</v>
      </c>
      <c r="K64" s="14">
        <v>18473</v>
      </c>
      <c r="L64" s="795" t="s">
        <v>410</v>
      </c>
      <c r="M64" s="832"/>
    </row>
    <row r="65" spans="1:13">
      <c r="A65" s="117">
        <v>27</v>
      </c>
      <c r="B65" s="118" t="s">
        <v>411</v>
      </c>
      <c r="C65" s="50">
        <v>1589464</v>
      </c>
      <c r="D65" s="16">
        <v>202</v>
      </c>
      <c r="E65" s="16">
        <v>754</v>
      </c>
      <c r="F65" s="16">
        <v>7304</v>
      </c>
      <c r="G65" s="16">
        <v>1077</v>
      </c>
      <c r="H65" s="16">
        <v>3494</v>
      </c>
      <c r="I65" s="16">
        <v>3936</v>
      </c>
      <c r="J65" s="16">
        <v>3725</v>
      </c>
      <c r="K65" s="16">
        <v>1568972</v>
      </c>
      <c r="L65" s="809" t="s">
        <v>413</v>
      </c>
      <c r="M65" s="833"/>
    </row>
    <row r="66" spans="1:13" ht="22.5">
      <c r="A66" s="123">
        <v>2710</v>
      </c>
      <c r="B66" s="124" t="s">
        <v>602</v>
      </c>
      <c r="C66" s="49">
        <v>293667</v>
      </c>
      <c r="D66" s="14">
        <v>173</v>
      </c>
      <c r="E66" s="14">
        <v>389</v>
      </c>
      <c r="F66" s="14">
        <v>1007</v>
      </c>
      <c r="G66" s="14">
        <v>113</v>
      </c>
      <c r="H66" s="14">
        <v>308</v>
      </c>
      <c r="I66" s="14">
        <v>765</v>
      </c>
      <c r="J66" s="14">
        <v>1930</v>
      </c>
      <c r="K66" s="14">
        <v>288982</v>
      </c>
      <c r="L66" s="795" t="s">
        <v>414</v>
      </c>
      <c r="M66" s="832"/>
    </row>
    <row r="67" spans="1:13" ht="22.5">
      <c r="A67" s="119">
        <v>2730</v>
      </c>
      <c r="B67" s="120" t="s">
        <v>415</v>
      </c>
      <c r="C67" s="50">
        <v>1204938</v>
      </c>
      <c r="D67" s="16">
        <v>29</v>
      </c>
      <c r="E67" s="16">
        <v>142</v>
      </c>
      <c r="F67" s="16">
        <v>5876</v>
      </c>
      <c r="G67" s="16">
        <v>382</v>
      </c>
      <c r="H67" s="16">
        <v>1354</v>
      </c>
      <c r="I67" s="16">
        <v>3156</v>
      </c>
      <c r="J67" s="16">
        <v>715</v>
      </c>
      <c r="K67" s="16">
        <v>1193284</v>
      </c>
      <c r="L67" s="793" t="s">
        <v>416</v>
      </c>
      <c r="M67" s="834"/>
    </row>
    <row r="68" spans="1:13">
      <c r="A68" s="123">
        <v>2740</v>
      </c>
      <c r="B68" s="124" t="s">
        <v>417</v>
      </c>
      <c r="C68" s="49">
        <v>12356</v>
      </c>
      <c r="D68" s="14">
        <v>0</v>
      </c>
      <c r="E68" s="14">
        <v>50</v>
      </c>
      <c r="F68" s="14">
        <v>0</v>
      </c>
      <c r="G68" s="14">
        <v>0</v>
      </c>
      <c r="H68" s="14">
        <v>216</v>
      </c>
      <c r="I68" s="14">
        <v>0</v>
      </c>
      <c r="J68" s="14">
        <v>190</v>
      </c>
      <c r="K68" s="14">
        <v>11900</v>
      </c>
      <c r="L68" s="795" t="s">
        <v>418</v>
      </c>
      <c r="M68" s="832"/>
    </row>
    <row r="69" spans="1:13">
      <c r="A69" s="119">
        <v>2750</v>
      </c>
      <c r="B69" s="120" t="s">
        <v>694</v>
      </c>
      <c r="C69" s="50">
        <v>22455</v>
      </c>
      <c r="D69" s="16">
        <v>0</v>
      </c>
      <c r="E69" s="16">
        <v>13</v>
      </c>
      <c r="F69" s="16">
        <v>0</v>
      </c>
      <c r="G69" s="16">
        <v>242</v>
      </c>
      <c r="H69" s="16">
        <v>579</v>
      </c>
      <c r="I69" s="16">
        <v>11</v>
      </c>
      <c r="J69" s="16">
        <v>413</v>
      </c>
      <c r="K69" s="16">
        <v>21197</v>
      </c>
      <c r="L69" s="793" t="s">
        <v>731</v>
      </c>
      <c r="M69" s="834"/>
    </row>
    <row r="70" spans="1:13">
      <c r="A70" s="123">
        <v>2790</v>
      </c>
      <c r="B70" s="124" t="s">
        <v>419</v>
      </c>
      <c r="C70" s="49">
        <v>56048</v>
      </c>
      <c r="D70" s="14">
        <v>0</v>
      </c>
      <c r="E70" s="14">
        <v>160</v>
      </c>
      <c r="F70" s="14">
        <v>421</v>
      </c>
      <c r="G70" s="14">
        <v>340</v>
      </c>
      <c r="H70" s="14">
        <v>1037</v>
      </c>
      <c r="I70" s="14">
        <v>4</v>
      </c>
      <c r="J70" s="14">
        <v>477</v>
      </c>
      <c r="K70" s="14">
        <v>53609</v>
      </c>
      <c r="L70" s="795" t="s">
        <v>420</v>
      </c>
      <c r="M70" s="832"/>
    </row>
    <row r="71" spans="1:13">
      <c r="A71" s="117">
        <v>28</v>
      </c>
      <c r="B71" s="118" t="s">
        <v>421</v>
      </c>
      <c r="C71" s="50">
        <v>165351</v>
      </c>
      <c r="D71" s="16">
        <v>0</v>
      </c>
      <c r="E71" s="16">
        <v>599</v>
      </c>
      <c r="F71" s="16">
        <v>1260</v>
      </c>
      <c r="G71" s="16">
        <v>0</v>
      </c>
      <c r="H71" s="16">
        <v>612</v>
      </c>
      <c r="I71" s="16">
        <v>49</v>
      </c>
      <c r="J71" s="16">
        <v>4320</v>
      </c>
      <c r="K71" s="16">
        <v>158511</v>
      </c>
      <c r="L71" s="809" t="s">
        <v>422</v>
      </c>
      <c r="M71" s="833"/>
    </row>
    <row r="72" spans="1:13" ht="45">
      <c r="A72" s="123">
        <v>2810</v>
      </c>
      <c r="B72" s="124" t="s">
        <v>423</v>
      </c>
      <c r="C72" s="49">
        <v>165351</v>
      </c>
      <c r="D72" s="14">
        <v>0</v>
      </c>
      <c r="E72" s="14">
        <v>599</v>
      </c>
      <c r="F72" s="14">
        <v>1260</v>
      </c>
      <c r="G72" s="14">
        <v>0</v>
      </c>
      <c r="H72" s="14">
        <v>612</v>
      </c>
      <c r="I72" s="14">
        <v>49</v>
      </c>
      <c r="J72" s="14">
        <v>4320</v>
      </c>
      <c r="K72" s="14">
        <v>158511</v>
      </c>
      <c r="L72" s="795" t="s">
        <v>424</v>
      </c>
      <c r="M72" s="832"/>
    </row>
    <row r="73" spans="1:13">
      <c r="A73" s="125">
        <v>29</v>
      </c>
      <c r="B73" s="23" t="s">
        <v>609</v>
      </c>
      <c r="C73" s="458">
        <v>14778</v>
      </c>
      <c r="D73" s="459">
        <v>620</v>
      </c>
      <c r="E73" s="459">
        <v>50</v>
      </c>
      <c r="F73" s="459">
        <v>44</v>
      </c>
      <c r="G73" s="459">
        <v>86</v>
      </c>
      <c r="H73" s="459">
        <v>186</v>
      </c>
      <c r="I73" s="459">
        <v>0</v>
      </c>
      <c r="J73" s="459">
        <v>370</v>
      </c>
      <c r="K73" s="459">
        <v>13422</v>
      </c>
      <c r="L73" s="811" t="s">
        <v>426</v>
      </c>
      <c r="M73" s="831"/>
    </row>
    <row r="74" spans="1:13" ht="22.5">
      <c r="A74" s="123">
        <v>2920</v>
      </c>
      <c r="B74" s="124" t="s">
        <v>427</v>
      </c>
      <c r="C74" s="49">
        <v>11810</v>
      </c>
      <c r="D74" s="14">
        <v>232</v>
      </c>
      <c r="E74" s="14">
        <v>12</v>
      </c>
      <c r="F74" s="14">
        <v>16</v>
      </c>
      <c r="G74" s="14">
        <v>46</v>
      </c>
      <c r="H74" s="14">
        <v>146</v>
      </c>
      <c r="I74" s="14">
        <v>0</v>
      </c>
      <c r="J74" s="14">
        <v>288</v>
      </c>
      <c r="K74" s="14">
        <v>11070</v>
      </c>
      <c r="L74" s="795" t="s">
        <v>428</v>
      </c>
      <c r="M74" s="832"/>
    </row>
    <row r="75" spans="1:13" ht="13.9" customHeight="1">
      <c r="A75" s="119">
        <v>2930</v>
      </c>
      <c r="B75" s="120" t="s">
        <v>429</v>
      </c>
      <c r="C75" s="50">
        <v>2968</v>
      </c>
      <c r="D75" s="16">
        <v>388</v>
      </c>
      <c r="E75" s="16">
        <v>38</v>
      </c>
      <c r="F75" s="16">
        <v>28</v>
      </c>
      <c r="G75" s="16">
        <v>40</v>
      </c>
      <c r="H75" s="16">
        <v>40</v>
      </c>
      <c r="I75" s="16">
        <v>0</v>
      </c>
      <c r="J75" s="16">
        <v>82</v>
      </c>
      <c r="K75" s="16">
        <v>2352</v>
      </c>
      <c r="L75" s="793" t="s">
        <v>431</v>
      </c>
      <c r="M75" s="834"/>
    </row>
    <row r="76" spans="1:13" ht="16.899999999999999" customHeight="1">
      <c r="A76" s="355">
        <v>30</v>
      </c>
      <c r="B76" s="356" t="s">
        <v>432</v>
      </c>
      <c r="C76" s="49">
        <v>78737</v>
      </c>
      <c r="D76" s="14">
        <v>0</v>
      </c>
      <c r="E76" s="14">
        <v>35</v>
      </c>
      <c r="F76" s="14">
        <v>0</v>
      </c>
      <c r="G76" s="14">
        <v>34</v>
      </c>
      <c r="H76" s="14">
        <v>3190</v>
      </c>
      <c r="I76" s="14">
        <v>0</v>
      </c>
      <c r="J76" s="14">
        <v>182</v>
      </c>
      <c r="K76" s="14">
        <v>75296</v>
      </c>
      <c r="L76" s="791" t="s">
        <v>433</v>
      </c>
      <c r="M76" s="835"/>
    </row>
    <row r="77" spans="1:13" s="101" customFormat="1">
      <c r="A77" s="119">
        <v>3011</v>
      </c>
      <c r="B77" s="120" t="s">
        <v>434</v>
      </c>
      <c r="C77" s="50">
        <v>73303</v>
      </c>
      <c r="D77" s="16">
        <v>0</v>
      </c>
      <c r="E77" s="16">
        <v>25</v>
      </c>
      <c r="F77" s="16">
        <v>0</v>
      </c>
      <c r="G77" s="16">
        <v>0</v>
      </c>
      <c r="H77" s="16">
        <v>3190</v>
      </c>
      <c r="I77" s="16">
        <v>0</v>
      </c>
      <c r="J77" s="16">
        <v>0</v>
      </c>
      <c r="K77" s="16">
        <v>70088</v>
      </c>
      <c r="L77" s="793" t="s">
        <v>435</v>
      </c>
      <c r="M77" s="834"/>
    </row>
    <row r="78" spans="1:13">
      <c r="A78" s="123">
        <v>3012</v>
      </c>
      <c r="B78" s="124" t="s">
        <v>436</v>
      </c>
      <c r="C78" s="49">
        <v>5434</v>
      </c>
      <c r="D78" s="14">
        <v>0</v>
      </c>
      <c r="E78" s="14">
        <v>10</v>
      </c>
      <c r="F78" s="14">
        <v>0</v>
      </c>
      <c r="G78" s="14">
        <v>34</v>
      </c>
      <c r="H78" s="14">
        <v>0</v>
      </c>
      <c r="I78" s="14">
        <v>0</v>
      </c>
      <c r="J78" s="14">
        <v>182</v>
      </c>
      <c r="K78" s="14">
        <v>5208</v>
      </c>
      <c r="L78" s="795" t="s">
        <v>437</v>
      </c>
      <c r="M78" s="832"/>
    </row>
    <row r="79" spans="1:13">
      <c r="A79" s="117">
        <v>31</v>
      </c>
      <c r="B79" s="118" t="s">
        <v>438</v>
      </c>
      <c r="C79" s="50">
        <v>293864</v>
      </c>
      <c r="D79" s="16">
        <v>4422</v>
      </c>
      <c r="E79" s="16">
        <v>1030</v>
      </c>
      <c r="F79" s="16">
        <v>2704</v>
      </c>
      <c r="G79" s="16">
        <v>1151</v>
      </c>
      <c r="H79" s="16">
        <v>5438</v>
      </c>
      <c r="I79" s="16">
        <v>2296</v>
      </c>
      <c r="J79" s="16">
        <v>4596</v>
      </c>
      <c r="K79" s="16">
        <v>272227</v>
      </c>
      <c r="L79" s="809" t="s">
        <v>439</v>
      </c>
      <c r="M79" s="833"/>
    </row>
    <row r="80" spans="1:13">
      <c r="A80" s="123">
        <v>3100</v>
      </c>
      <c r="B80" s="124" t="s">
        <v>438</v>
      </c>
      <c r="C80" s="49">
        <v>293864</v>
      </c>
      <c r="D80" s="14">
        <v>4422</v>
      </c>
      <c r="E80" s="14">
        <v>1030</v>
      </c>
      <c r="F80" s="14">
        <v>2704</v>
      </c>
      <c r="G80" s="14">
        <v>1151</v>
      </c>
      <c r="H80" s="14">
        <v>5438</v>
      </c>
      <c r="I80" s="14">
        <v>2296</v>
      </c>
      <c r="J80" s="14">
        <v>4596</v>
      </c>
      <c r="K80" s="14">
        <v>272227</v>
      </c>
      <c r="L80" s="795" t="s">
        <v>440</v>
      </c>
      <c r="M80" s="832"/>
    </row>
    <row r="81" spans="1:13">
      <c r="A81" s="117">
        <v>32</v>
      </c>
      <c r="B81" s="118" t="s">
        <v>441</v>
      </c>
      <c r="C81" s="50">
        <v>14261</v>
      </c>
      <c r="D81" s="16">
        <v>49</v>
      </c>
      <c r="E81" s="16">
        <v>60</v>
      </c>
      <c r="F81" s="16">
        <v>7</v>
      </c>
      <c r="G81" s="16">
        <v>61</v>
      </c>
      <c r="H81" s="16">
        <v>208</v>
      </c>
      <c r="I81" s="16">
        <v>0</v>
      </c>
      <c r="J81" s="16">
        <v>14</v>
      </c>
      <c r="K81" s="16">
        <v>13862</v>
      </c>
      <c r="L81" s="809" t="s">
        <v>442</v>
      </c>
      <c r="M81" s="833"/>
    </row>
    <row r="82" spans="1:13">
      <c r="A82" s="123">
        <v>3250</v>
      </c>
      <c r="B82" s="124" t="s">
        <v>443</v>
      </c>
      <c r="C82" s="49">
        <v>7647</v>
      </c>
      <c r="D82" s="14">
        <v>0</v>
      </c>
      <c r="E82" s="14">
        <v>45</v>
      </c>
      <c r="F82" s="14">
        <v>0</v>
      </c>
      <c r="G82" s="14">
        <v>40</v>
      </c>
      <c r="H82" s="14">
        <v>190</v>
      </c>
      <c r="I82" s="14">
        <v>0</v>
      </c>
      <c r="J82" s="14">
        <v>0</v>
      </c>
      <c r="K82" s="14">
        <v>7372</v>
      </c>
      <c r="L82" s="795" t="s">
        <v>444</v>
      </c>
      <c r="M82" s="832"/>
    </row>
    <row r="83" spans="1:13" ht="13.9" customHeight="1">
      <c r="A83" s="119">
        <v>3290</v>
      </c>
      <c r="B83" s="120" t="s">
        <v>445</v>
      </c>
      <c r="C83" s="50">
        <v>6614</v>
      </c>
      <c r="D83" s="16">
        <v>49</v>
      </c>
      <c r="E83" s="16">
        <v>15</v>
      </c>
      <c r="F83" s="16">
        <v>7</v>
      </c>
      <c r="G83" s="16">
        <v>21</v>
      </c>
      <c r="H83" s="16">
        <v>18</v>
      </c>
      <c r="I83" s="16">
        <v>0</v>
      </c>
      <c r="J83" s="16">
        <v>14</v>
      </c>
      <c r="K83" s="16">
        <v>6490</v>
      </c>
      <c r="L83" s="793" t="s">
        <v>446</v>
      </c>
      <c r="M83" s="834"/>
    </row>
    <row r="84" spans="1:13">
      <c r="A84" s="355">
        <v>33</v>
      </c>
      <c r="B84" s="356" t="s">
        <v>447</v>
      </c>
      <c r="C84" s="49">
        <v>272947</v>
      </c>
      <c r="D84" s="14">
        <v>35</v>
      </c>
      <c r="E84" s="14">
        <v>292</v>
      </c>
      <c r="F84" s="14">
        <v>63625</v>
      </c>
      <c r="G84" s="14">
        <v>3465</v>
      </c>
      <c r="H84" s="14">
        <v>24456</v>
      </c>
      <c r="I84" s="14">
        <v>0</v>
      </c>
      <c r="J84" s="14">
        <v>32989</v>
      </c>
      <c r="K84" s="14">
        <v>148085</v>
      </c>
      <c r="L84" s="791" t="s">
        <v>448</v>
      </c>
      <c r="M84" s="835"/>
    </row>
    <row r="85" spans="1:13">
      <c r="A85" s="119">
        <v>3311</v>
      </c>
      <c r="B85" s="120" t="s">
        <v>449</v>
      </c>
      <c r="C85" s="50">
        <v>1538</v>
      </c>
      <c r="D85" s="16">
        <v>35</v>
      </c>
      <c r="E85" s="16">
        <v>0</v>
      </c>
      <c r="F85" s="16">
        <v>0</v>
      </c>
      <c r="G85" s="16">
        <v>0</v>
      </c>
      <c r="H85" s="16">
        <v>336</v>
      </c>
      <c r="I85" s="16">
        <v>0</v>
      </c>
      <c r="J85" s="16">
        <v>117</v>
      </c>
      <c r="K85" s="16">
        <v>1050</v>
      </c>
      <c r="L85" s="793" t="s">
        <v>451</v>
      </c>
      <c r="M85" s="834"/>
    </row>
    <row r="86" spans="1:13">
      <c r="A86" s="123">
        <v>3315</v>
      </c>
      <c r="B86" s="124" t="s">
        <v>454</v>
      </c>
      <c r="C86" s="49">
        <v>271409</v>
      </c>
      <c r="D86" s="14">
        <v>0</v>
      </c>
      <c r="E86" s="14">
        <v>292</v>
      </c>
      <c r="F86" s="14">
        <v>63625</v>
      </c>
      <c r="G86" s="14">
        <v>3465</v>
      </c>
      <c r="H86" s="14">
        <v>24120</v>
      </c>
      <c r="I86" s="14">
        <v>0</v>
      </c>
      <c r="J86" s="14">
        <v>32872</v>
      </c>
      <c r="K86" s="14">
        <v>147035</v>
      </c>
      <c r="L86" s="795" t="s">
        <v>455</v>
      </c>
      <c r="M86" s="832"/>
    </row>
    <row r="87" spans="1:13" ht="16.5" thickBot="1">
      <c r="A87" s="364" t="s">
        <v>456</v>
      </c>
      <c r="B87" s="365" t="s">
        <v>457</v>
      </c>
      <c r="C87" s="360">
        <v>14872244</v>
      </c>
      <c r="D87" s="361">
        <v>12582</v>
      </c>
      <c r="E87" s="361">
        <v>3436</v>
      </c>
      <c r="F87" s="361">
        <v>196329</v>
      </c>
      <c r="G87" s="361">
        <v>3256573</v>
      </c>
      <c r="H87" s="361">
        <v>7647304</v>
      </c>
      <c r="I87" s="361">
        <v>0</v>
      </c>
      <c r="J87" s="361">
        <v>1381551</v>
      </c>
      <c r="K87" s="361">
        <v>2374469</v>
      </c>
      <c r="L87" s="858" t="s">
        <v>458</v>
      </c>
      <c r="M87" s="859"/>
    </row>
    <row r="88" spans="1:13" ht="16.5" thickTop="1" thickBot="1">
      <c r="A88" s="113">
        <v>35</v>
      </c>
      <c r="B88" s="114" t="s">
        <v>457</v>
      </c>
      <c r="C88" s="111">
        <v>14872244</v>
      </c>
      <c r="D88" s="95">
        <v>12582</v>
      </c>
      <c r="E88" s="95">
        <v>3436</v>
      </c>
      <c r="F88" s="95">
        <v>196329</v>
      </c>
      <c r="G88" s="95">
        <v>3256573</v>
      </c>
      <c r="H88" s="95">
        <v>7647304</v>
      </c>
      <c r="I88" s="95">
        <v>0</v>
      </c>
      <c r="J88" s="95">
        <v>1381551</v>
      </c>
      <c r="K88" s="95">
        <v>2374469</v>
      </c>
      <c r="L88" s="838" t="s">
        <v>459</v>
      </c>
      <c r="M88" s="839"/>
    </row>
    <row r="89" spans="1:13" ht="24.75" thickTop="1">
      <c r="A89" s="366" t="s">
        <v>460</v>
      </c>
      <c r="B89" s="367" t="s">
        <v>461</v>
      </c>
      <c r="C89" s="242">
        <v>172246</v>
      </c>
      <c r="D89" s="98">
        <v>771</v>
      </c>
      <c r="E89" s="98">
        <v>1161</v>
      </c>
      <c r="F89" s="98">
        <v>27803</v>
      </c>
      <c r="G89" s="98">
        <v>5311</v>
      </c>
      <c r="H89" s="98">
        <v>20403</v>
      </c>
      <c r="I89" s="98">
        <v>84</v>
      </c>
      <c r="J89" s="98">
        <v>50005</v>
      </c>
      <c r="K89" s="98">
        <v>66708</v>
      </c>
      <c r="L89" s="860" t="s">
        <v>462</v>
      </c>
      <c r="M89" s="861"/>
    </row>
    <row r="90" spans="1:13">
      <c r="A90" s="355">
        <v>37</v>
      </c>
      <c r="B90" s="356" t="s">
        <v>463</v>
      </c>
      <c r="C90" s="49">
        <v>17271</v>
      </c>
      <c r="D90" s="14">
        <v>25</v>
      </c>
      <c r="E90" s="14">
        <v>254</v>
      </c>
      <c r="F90" s="14">
        <v>2108</v>
      </c>
      <c r="G90" s="14">
        <v>0</v>
      </c>
      <c r="H90" s="14">
        <v>175</v>
      </c>
      <c r="I90" s="14">
        <v>0</v>
      </c>
      <c r="J90" s="14">
        <v>14709</v>
      </c>
      <c r="K90" s="14">
        <v>0</v>
      </c>
      <c r="L90" s="791" t="s">
        <v>464</v>
      </c>
      <c r="M90" s="835"/>
    </row>
    <row r="91" spans="1:13">
      <c r="A91" s="119">
        <v>3700</v>
      </c>
      <c r="B91" s="120" t="s">
        <v>463</v>
      </c>
      <c r="C91" s="50">
        <v>17271</v>
      </c>
      <c r="D91" s="16">
        <v>25</v>
      </c>
      <c r="E91" s="16">
        <v>254</v>
      </c>
      <c r="F91" s="16">
        <v>2108</v>
      </c>
      <c r="G91" s="16">
        <v>0</v>
      </c>
      <c r="H91" s="16">
        <v>175</v>
      </c>
      <c r="I91" s="16">
        <v>0</v>
      </c>
      <c r="J91" s="16">
        <v>14709</v>
      </c>
      <c r="K91" s="16">
        <v>0</v>
      </c>
      <c r="L91" s="793" t="s">
        <v>464</v>
      </c>
      <c r="M91" s="834"/>
    </row>
    <row r="92" spans="1:13" ht="22.5">
      <c r="A92" s="355">
        <v>38</v>
      </c>
      <c r="B92" s="356" t="s">
        <v>465</v>
      </c>
      <c r="C92" s="49">
        <v>144558</v>
      </c>
      <c r="D92" s="14">
        <v>733</v>
      </c>
      <c r="E92" s="14">
        <v>851</v>
      </c>
      <c r="F92" s="14">
        <v>25125</v>
      </c>
      <c r="G92" s="14">
        <v>5208</v>
      </c>
      <c r="H92" s="14">
        <v>20181</v>
      </c>
      <c r="I92" s="14">
        <v>84</v>
      </c>
      <c r="J92" s="14">
        <v>32918</v>
      </c>
      <c r="K92" s="14">
        <v>59458</v>
      </c>
      <c r="L92" s="791" t="s">
        <v>466</v>
      </c>
      <c r="M92" s="835"/>
    </row>
    <row r="93" spans="1:13">
      <c r="A93" s="119">
        <v>3811</v>
      </c>
      <c r="B93" s="120" t="s">
        <v>622</v>
      </c>
      <c r="C93" s="50">
        <v>22141</v>
      </c>
      <c r="D93" s="16">
        <v>186</v>
      </c>
      <c r="E93" s="16">
        <v>446</v>
      </c>
      <c r="F93" s="16">
        <v>4089</v>
      </c>
      <c r="G93" s="16">
        <v>425</v>
      </c>
      <c r="H93" s="16">
        <v>630</v>
      </c>
      <c r="I93" s="16">
        <v>30</v>
      </c>
      <c r="J93" s="16">
        <v>11728</v>
      </c>
      <c r="K93" s="16">
        <v>4607</v>
      </c>
      <c r="L93" s="793" t="s">
        <v>729</v>
      </c>
      <c r="M93" s="834"/>
    </row>
    <row r="94" spans="1:13">
      <c r="A94" s="123">
        <v>3821</v>
      </c>
      <c r="B94" s="124" t="s">
        <v>467</v>
      </c>
      <c r="C94" s="49">
        <v>56701</v>
      </c>
      <c r="D94" s="14">
        <v>0</v>
      </c>
      <c r="E94" s="14">
        <v>91</v>
      </c>
      <c r="F94" s="14">
        <v>18769</v>
      </c>
      <c r="G94" s="14">
        <v>4313</v>
      </c>
      <c r="H94" s="14">
        <v>18387</v>
      </c>
      <c r="I94" s="14">
        <v>0</v>
      </c>
      <c r="J94" s="14">
        <v>14938</v>
      </c>
      <c r="K94" s="14">
        <v>203</v>
      </c>
      <c r="L94" s="795" t="s">
        <v>468</v>
      </c>
      <c r="M94" s="832"/>
    </row>
    <row r="95" spans="1:13">
      <c r="A95" s="119">
        <v>3822</v>
      </c>
      <c r="B95" s="120" t="s">
        <v>469</v>
      </c>
      <c r="C95" s="50">
        <v>8186</v>
      </c>
      <c r="D95" s="16">
        <v>547</v>
      </c>
      <c r="E95" s="16">
        <v>131</v>
      </c>
      <c r="F95" s="16">
        <v>1028</v>
      </c>
      <c r="G95" s="16">
        <v>274</v>
      </c>
      <c r="H95" s="16">
        <v>58</v>
      </c>
      <c r="I95" s="16">
        <v>0</v>
      </c>
      <c r="J95" s="16">
        <v>5404</v>
      </c>
      <c r="K95" s="16">
        <v>744</v>
      </c>
      <c r="L95" s="793" t="s">
        <v>470</v>
      </c>
      <c r="M95" s="834"/>
    </row>
    <row r="96" spans="1:13">
      <c r="A96" s="123">
        <v>3830</v>
      </c>
      <c r="B96" s="124" t="s">
        <v>471</v>
      </c>
      <c r="C96" s="49">
        <v>57530</v>
      </c>
      <c r="D96" s="14">
        <v>0</v>
      </c>
      <c r="E96" s="14">
        <v>183</v>
      </c>
      <c r="F96" s="14">
        <v>1239</v>
      </c>
      <c r="G96" s="14">
        <v>196</v>
      </c>
      <c r="H96" s="14">
        <v>1106</v>
      </c>
      <c r="I96" s="14">
        <v>54</v>
      </c>
      <c r="J96" s="14">
        <v>848</v>
      </c>
      <c r="K96" s="14">
        <v>53904</v>
      </c>
      <c r="L96" s="795" t="s">
        <v>472</v>
      </c>
      <c r="M96" s="832"/>
    </row>
    <row r="97" spans="1:13" ht="22.5">
      <c r="A97" s="117">
        <v>39</v>
      </c>
      <c r="B97" s="118" t="s">
        <v>473</v>
      </c>
      <c r="C97" s="50">
        <v>10417</v>
      </c>
      <c r="D97" s="16">
        <v>13</v>
      </c>
      <c r="E97" s="16">
        <v>56</v>
      </c>
      <c r="F97" s="16">
        <v>570</v>
      </c>
      <c r="G97" s="16">
        <v>103</v>
      </c>
      <c r="H97" s="16">
        <v>47</v>
      </c>
      <c r="I97" s="16">
        <v>0</v>
      </c>
      <c r="J97" s="16">
        <v>2378</v>
      </c>
      <c r="K97" s="16">
        <v>7250</v>
      </c>
      <c r="L97" s="809" t="s">
        <v>474</v>
      </c>
      <c r="M97" s="833"/>
    </row>
    <row r="98" spans="1:13">
      <c r="A98" s="123">
        <v>3900</v>
      </c>
      <c r="B98" s="124" t="s">
        <v>473</v>
      </c>
      <c r="C98" s="49">
        <v>10417</v>
      </c>
      <c r="D98" s="14">
        <v>13</v>
      </c>
      <c r="E98" s="14">
        <v>56</v>
      </c>
      <c r="F98" s="14">
        <v>570</v>
      </c>
      <c r="G98" s="14">
        <v>103</v>
      </c>
      <c r="H98" s="14">
        <v>47</v>
      </c>
      <c r="I98" s="14">
        <v>0</v>
      </c>
      <c r="J98" s="14">
        <v>2378</v>
      </c>
      <c r="K98" s="14">
        <v>7250</v>
      </c>
      <c r="L98" s="795" t="s">
        <v>474</v>
      </c>
      <c r="M98" s="832"/>
    </row>
    <row r="99" spans="1:13" ht="31.15" customHeight="1">
      <c r="A99" s="856" t="s">
        <v>475</v>
      </c>
      <c r="B99" s="857"/>
      <c r="C99" s="358">
        <v>98287566</v>
      </c>
      <c r="D99" s="358">
        <v>15088121</v>
      </c>
      <c r="E99" s="358">
        <v>44322</v>
      </c>
      <c r="F99" s="358">
        <v>2006773</v>
      </c>
      <c r="G99" s="358">
        <v>4556567</v>
      </c>
      <c r="H99" s="358">
        <v>9803492</v>
      </c>
      <c r="I99" s="358">
        <v>505196</v>
      </c>
      <c r="J99" s="358">
        <v>6671815</v>
      </c>
      <c r="K99" s="358">
        <v>59611280</v>
      </c>
      <c r="L99" s="854" t="s">
        <v>476</v>
      </c>
      <c r="M99" s="855"/>
    </row>
  </sheetData>
  <mergeCells count="100">
    <mergeCell ref="L19:M19"/>
    <mergeCell ref="L99:M99"/>
    <mergeCell ref="A99:B99"/>
    <mergeCell ref="L82:M82"/>
    <mergeCell ref="L87:M87"/>
    <mergeCell ref="L88:M88"/>
    <mergeCell ref="L89:M89"/>
    <mergeCell ref="L90:M90"/>
    <mergeCell ref="L91:M91"/>
    <mergeCell ref="L92:M92"/>
    <mergeCell ref="L93:M93"/>
    <mergeCell ref="L94:M94"/>
    <mergeCell ref="L95:M95"/>
    <mergeCell ref="L96:M96"/>
    <mergeCell ref="L97:M97"/>
    <mergeCell ref="L98:M98"/>
    <mergeCell ref="L15:M15"/>
    <mergeCell ref="L16:M16"/>
    <mergeCell ref="A2:M2"/>
    <mergeCell ref="A3:M3"/>
    <mergeCell ref="A4:M4"/>
    <mergeCell ref="A5:M5"/>
    <mergeCell ref="A6:B6"/>
    <mergeCell ref="C6:K6"/>
    <mergeCell ref="L7:M7"/>
    <mergeCell ref="L8:M8"/>
    <mergeCell ref="L9:M9"/>
    <mergeCell ref="L10:M10"/>
    <mergeCell ref="L11:M11"/>
    <mergeCell ref="L12:M12"/>
    <mergeCell ref="L13:M13"/>
    <mergeCell ref="L14:M14"/>
    <mergeCell ref="L32:M32"/>
    <mergeCell ref="L35:M35"/>
    <mergeCell ref="L17:M17"/>
    <mergeCell ref="L18:M18"/>
    <mergeCell ref="L20:M20"/>
    <mergeCell ref="L21:M21"/>
    <mergeCell ref="L22:M22"/>
    <mergeCell ref="L23:M23"/>
    <mergeCell ref="L24:M24"/>
    <mergeCell ref="L25:M25"/>
    <mergeCell ref="L26:M26"/>
    <mergeCell ref="L27:M27"/>
    <mergeCell ref="L28:M28"/>
    <mergeCell ref="L29:M29"/>
    <mergeCell ref="L30:M30"/>
    <mergeCell ref="L31:M31"/>
    <mergeCell ref="L45:M45"/>
    <mergeCell ref="L46:M46"/>
    <mergeCell ref="L47:M47"/>
    <mergeCell ref="L36:M36"/>
    <mergeCell ref="L37:M37"/>
    <mergeCell ref="L38:M38"/>
    <mergeCell ref="L39:M39"/>
    <mergeCell ref="L40:M40"/>
    <mergeCell ref="L41:M41"/>
    <mergeCell ref="L42:M42"/>
    <mergeCell ref="L43:M43"/>
    <mergeCell ref="L44:M44"/>
    <mergeCell ref="L33:M33"/>
    <mergeCell ref="L34:M34"/>
    <mergeCell ref="L71:M71"/>
    <mergeCell ref="L72:M72"/>
    <mergeCell ref="L60:M60"/>
    <mergeCell ref="L48:M48"/>
    <mergeCell ref="L49:M49"/>
    <mergeCell ref="L50:M50"/>
    <mergeCell ref="L51:M51"/>
    <mergeCell ref="L52:M52"/>
    <mergeCell ref="L53:M53"/>
    <mergeCell ref="L54:M54"/>
    <mergeCell ref="L55:M55"/>
    <mergeCell ref="L56:M56"/>
    <mergeCell ref="L57:M57"/>
    <mergeCell ref="L59:M59"/>
    <mergeCell ref="L58:M58"/>
    <mergeCell ref="L66:M66"/>
    <mergeCell ref="L67:M67"/>
    <mergeCell ref="L68:M68"/>
    <mergeCell ref="L69:M69"/>
    <mergeCell ref="L70:M70"/>
    <mergeCell ref="L61:M61"/>
    <mergeCell ref="L62:M62"/>
    <mergeCell ref="L63:M63"/>
    <mergeCell ref="L64:M64"/>
    <mergeCell ref="L65:M65"/>
    <mergeCell ref="L73:M73"/>
    <mergeCell ref="L74:M74"/>
    <mergeCell ref="L79:M79"/>
    <mergeCell ref="L86:M86"/>
    <mergeCell ref="L80:M80"/>
    <mergeCell ref="L81:M81"/>
    <mergeCell ref="L83:M83"/>
    <mergeCell ref="L84:M84"/>
    <mergeCell ref="L85:M85"/>
    <mergeCell ref="L75:M75"/>
    <mergeCell ref="L76:M76"/>
    <mergeCell ref="L77:M77"/>
    <mergeCell ref="L78:M78"/>
  </mergeCells>
  <printOptions horizontalCentered="1"/>
  <pageMargins left="0" right="0" top="0.59055118110236227" bottom="0" header="0.51181102362204722" footer="0.51181102362204722"/>
  <pageSetup paperSize="9" scale="75" orientation="landscape" r:id="rId1"/>
  <headerFooter alignWithMargins="0"/>
  <rowBreaks count="2" manualBreakCount="2">
    <brk id="42" max="12" man="1"/>
    <brk id="73" max="12" man="1"/>
  </rowBreaks>
  <ignoredErrors>
    <ignoredError sqref="A20:B88 A89:B99 A9:B18"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4506668294322"/>
  </sheetPr>
  <dimension ref="A1:N99"/>
  <sheetViews>
    <sheetView view="pageBreakPreview" topLeftCell="A76" zoomScaleNormal="100" zoomScaleSheetLayoutView="100" workbookViewId="0">
      <selection activeCell="A61" sqref="A61:XFD61"/>
    </sheetView>
  </sheetViews>
  <sheetFormatPr defaultColWidth="8.88671875" defaultRowHeight="15"/>
  <cols>
    <col min="1" max="1" width="5.88671875" style="105" customWidth="1"/>
    <col min="2" max="2" width="35.6640625" style="106" customWidth="1"/>
    <col min="3" max="3" width="8.109375" style="97" customWidth="1"/>
    <col min="4" max="12" width="7.77734375" style="97" customWidth="1"/>
    <col min="13" max="13" width="30.77734375" style="97" customWidth="1"/>
    <col min="14" max="14" width="5.77734375" style="97" customWidth="1"/>
    <col min="15" max="16384" width="8.88671875" style="97"/>
  </cols>
  <sheetData>
    <row r="1" spans="1:14" s="103" customFormat="1" ht="10.5" customHeight="1">
      <c r="A1" s="222"/>
      <c r="B1" s="222"/>
      <c r="C1" s="222"/>
      <c r="D1" s="222"/>
      <c r="E1" s="222"/>
      <c r="F1" s="222"/>
      <c r="G1" s="222"/>
      <c r="H1" s="222"/>
      <c r="I1" s="222"/>
      <c r="J1" s="222"/>
      <c r="K1" s="222"/>
      <c r="L1" s="222"/>
      <c r="M1" s="222"/>
      <c r="N1" s="222"/>
    </row>
    <row r="2" spans="1:14" s="104" customFormat="1" ht="20.25">
      <c r="A2" s="870" t="s">
        <v>507</v>
      </c>
      <c r="B2" s="870"/>
      <c r="C2" s="870"/>
      <c r="D2" s="870"/>
      <c r="E2" s="870"/>
      <c r="F2" s="870"/>
      <c r="G2" s="870"/>
      <c r="H2" s="870"/>
      <c r="I2" s="870"/>
      <c r="J2" s="870"/>
      <c r="K2" s="870"/>
      <c r="L2" s="870"/>
      <c r="M2" s="870"/>
      <c r="N2" s="870"/>
    </row>
    <row r="3" spans="1:14" s="104" customFormat="1" ht="20.25" customHeight="1">
      <c r="A3" s="871" t="s">
        <v>562</v>
      </c>
      <c r="B3" s="871"/>
      <c r="C3" s="871"/>
      <c r="D3" s="871"/>
      <c r="E3" s="871"/>
      <c r="F3" s="871"/>
      <c r="G3" s="871"/>
      <c r="H3" s="871"/>
      <c r="I3" s="871"/>
      <c r="J3" s="871"/>
      <c r="K3" s="871"/>
      <c r="L3" s="871"/>
      <c r="M3" s="871"/>
      <c r="N3" s="871"/>
    </row>
    <row r="4" spans="1:14" ht="15.75" customHeight="1">
      <c r="A4" s="872" t="s">
        <v>508</v>
      </c>
      <c r="B4" s="872"/>
      <c r="C4" s="872"/>
      <c r="D4" s="872"/>
      <c r="E4" s="872"/>
      <c r="F4" s="872"/>
      <c r="G4" s="872"/>
      <c r="H4" s="872"/>
      <c r="I4" s="872"/>
      <c r="J4" s="872"/>
      <c r="K4" s="872"/>
      <c r="L4" s="872"/>
      <c r="M4" s="872"/>
      <c r="N4" s="872"/>
    </row>
    <row r="5" spans="1:14" ht="15.75">
      <c r="A5" s="873" t="s">
        <v>540</v>
      </c>
      <c r="B5" s="873"/>
      <c r="C5" s="873"/>
      <c r="D5" s="873"/>
      <c r="E5" s="873"/>
      <c r="F5" s="873"/>
      <c r="G5" s="873"/>
      <c r="H5" s="873"/>
      <c r="I5" s="873"/>
      <c r="J5" s="873"/>
      <c r="K5" s="873"/>
      <c r="L5" s="873"/>
      <c r="M5" s="873"/>
      <c r="N5" s="873"/>
    </row>
    <row r="6" spans="1:14" ht="15.75">
      <c r="A6" s="874" t="s">
        <v>629</v>
      </c>
      <c r="B6" s="874"/>
      <c r="C6" s="875">
        <v>2019</v>
      </c>
      <c r="D6" s="875"/>
      <c r="E6" s="875"/>
      <c r="F6" s="875"/>
      <c r="G6" s="875"/>
      <c r="H6" s="875"/>
      <c r="I6" s="875"/>
      <c r="J6" s="875"/>
      <c r="K6" s="875"/>
      <c r="L6" s="875"/>
      <c r="M6" s="109"/>
      <c r="N6" s="24" t="s">
        <v>630</v>
      </c>
    </row>
    <row r="7" spans="1:14" ht="101.45" customHeight="1">
      <c r="A7" s="44" t="s">
        <v>497</v>
      </c>
      <c r="B7" s="107" t="s">
        <v>277</v>
      </c>
      <c r="C7" s="46" t="s">
        <v>498</v>
      </c>
      <c r="D7" s="47" t="s">
        <v>511</v>
      </c>
      <c r="E7" s="47" t="s">
        <v>512</v>
      </c>
      <c r="F7" s="47" t="s">
        <v>513</v>
      </c>
      <c r="G7" s="48" t="s">
        <v>514</v>
      </c>
      <c r="H7" s="47" t="s">
        <v>515</v>
      </c>
      <c r="I7" s="47" t="s">
        <v>516</v>
      </c>
      <c r="J7" s="47" t="s">
        <v>517</v>
      </c>
      <c r="K7" s="47" t="s">
        <v>518</v>
      </c>
      <c r="L7" s="51" t="s">
        <v>519</v>
      </c>
      <c r="M7" s="876" t="s">
        <v>486</v>
      </c>
      <c r="N7" s="877"/>
    </row>
    <row r="8" spans="1:14">
      <c r="A8" s="115" t="s">
        <v>287</v>
      </c>
      <c r="B8" s="116" t="s">
        <v>288</v>
      </c>
      <c r="C8" s="49">
        <f>SUM(D8:L8)</f>
        <v>21572683</v>
      </c>
      <c r="D8" s="14">
        <v>5285181</v>
      </c>
      <c r="E8" s="14">
        <v>0</v>
      </c>
      <c r="F8" s="14">
        <v>4673567</v>
      </c>
      <c r="G8" s="14">
        <v>6380107</v>
      </c>
      <c r="H8" s="14">
        <v>1122469</v>
      </c>
      <c r="I8" s="14">
        <v>185450</v>
      </c>
      <c r="J8" s="14">
        <v>1302719</v>
      </c>
      <c r="K8" s="14">
        <v>926033</v>
      </c>
      <c r="L8" s="14">
        <v>1697157</v>
      </c>
      <c r="M8" s="813" t="s">
        <v>290</v>
      </c>
      <c r="N8" s="853"/>
    </row>
    <row r="9" spans="1:14">
      <c r="A9" s="117" t="s">
        <v>291</v>
      </c>
      <c r="B9" s="118" t="s">
        <v>292</v>
      </c>
      <c r="C9" s="50">
        <f>SUM(D9:L9)</f>
        <v>20123194</v>
      </c>
      <c r="D9" s="16">
        <v>5175466</v>
      </c>
      <c r="E9" s="16">
        <v>0</v>
      </c>
      <c r="F9" s="16">
        <v>4325752</v>
      </c>
      <c r="G9" s="16">
        <v>6045835</v>
      </c>
      <c r="H9" s="16">
        <v>829326</v>
      </c>
      <c r="I9" s="16">
        <v>152516</v>
      </c>
      <c r="J9" s="16">
        <v>1266724</v>
      </c>
      <c r="K9" s="16">
        <v>718472</v>
      </c>
      <c r="L9" s="16">
        <v>1609103</v>
      </c>
      <c r="M9" s="809" t="s">
        <v>293</v>
      </c>
      <c r="N9" s="833"/>
    </row>
    <row r="10" spans="1:14">
      <c r="A10" s="355" t="s">
        <v>294</v>
      </c>
      <c r="B10" s="356" t="s">
        <v>295</v>
      </c>
      <c r="C10" s="49">
        <v>113624</v>
      </c>
      <c r="D10" s="14">
        <v>11692</v>
      </c>
      <c r="E10" s="14">
        <v>0</v>
      </c>
      <c r="F10" s="14">
        <v>14421</v>
      </c>
      <c r="G10" s="14">
        <v>1098</v>
      </c>
      <c r="H10" s="14">
        <v>28413</v>
      </c>
      <c r="I10" s="14">
        <v>14772</v>
      </c>
      <c r="J10" s="14">
        <v>4140</v>
      </c>
      <c r="K10" s="14">
        <v>4028</v>
      </c>
      <c r="L10" s="14">
        <v>35060</v>
      </c>
      <c r="M10" s="791" t="s">
        <v>296</v>
      </c>
      <c r="N10" s="835"/>
    </row>
    <row r="11" spans="1:14">
      <c r="A11" s="119" t="s">
        <v>297</v>
      </c>
      <c r="B11" s="120" t="s">
        <v>298</v>
      </c>
      <c r="C11" s="50">
        <v>113624</v>
      </c>
      <c r="D11" s="16">
        <v>11692</v>
      </c>
      <c r="E11" s="16">
        <v>0</v>
      </c>
      <c r="F11" s="16">
        <v>14421</v>
      </c>
      <c r="G11" s="16">
        <v>1098</v>
      </c>
      <c r="H11" s="16">
        <v>28413</v>
      </c>
      <c r="I11" s="16">
        <v>14772</v>
      </c>
      <c r="J11" s="16">
        <v>4140</v>
      </c>
      <c r="K11" s="16">
        <v>4028</v>
      </c>
      <c r="L11" s="16">
        <v>35060</v>
      </c>
      <c r="M11" s="793" t="s">
        <v>299</v>
      </c>
      <c r="N11" s="834"/>
    </row>
    <row r="12" spans="1:14">
      <c r="A12" s="355" t="s">
        <v>300</v>
      </c>
      <c r="B12" s="356" t="s">
        <v>301</v>
      </c>
      <c r="C12" s="49">
        <v>1335865</v>
      </c>
      <c r="D12" s="14">
        <v>98023</v>
      </c>
      <c r="E12" s="14">
        <v>0</v>
      </c>
      <c r="F12" s="14">
        <v>333394</v>
      </c>
      <c r="G12" s="14">
        <v>333174</v>
      </c>
      <c r="H12" s="14">
        <v>264730</v>
      </c>
      <c r="I12" s="14">
        <v>18162</v>
      </c>
      <c r="J12" s="14">
        <v>31855</v>
      </c>
      <c r="K12" s="14">
        <v>203533</v>
      </c>
      <c r="L12" s="14">
        <v>52994</v>
      </c>
      <c r="M12" s="791" t="s">
        <v>302</v>
      </c>
      <c r="N12" s="835"/>
    </row>
    <row r="13" spans="1:14">
      <c r="A13" s="119" t="s">
        <v>303</v>
      </c>
      <c r="B13" s="120" t="s">
        <v>304</v>
      </c>
      <c r="C13" s="50">
        <v>1335865</v>
      </c>
      <c r="D13" s="16">
        <v>98023</v>
      </c>
      <c r="E13" s="16">
        <v>0</v>
      </c>
      <c r="F13" s="16">
        <v>333394</v>
      </c>
      <c r="G13" s="16">
        <v>333174</v>
      </c>
      <c r="H13" s="16">
        <v>264730</v>
      </c>
      <c r="I13" s="16">
        <v>18162</v>
      </c>
      <c r="J13" s="16">
        <v>31855</v>
      </c>
      <c r="K13" s="16">
        <v>203533</v>
      </c>
      <c r="L13" s="16">
        <v>52994</v>
      </c>
      <c r="M13" s="793" t="s">
        <v>305</v>
      </c>
      <c r="N13" s="834"/>
    </row>
    <row r="14" spans="1:14">
      <c r="A14" s="121" t="s">
        <v>306</v>
      </c>
      <c r="B14" s="122" t="s">
        <v>307</v>
      </c>
      <c r="C14" s="49">
        <f>SUM(D14:L14)</f>
        <v>3897618</v>
      </c>
      <c r="D14" s="14">
        <v>1020540</v>
      </c>
      <c r="E14" s="14">
        <v>8344</v>
      </c>
      <c r="F14" s="14">
        <v>1091400</v>
      </c>
      <c r="G14" s="14">
        <v>136820</v>
      </c>
      <c r="H14" s="14">
        <v>636387</v>
      </c>
      <c r="I14" s="14">
        <v>165895</v>
      </c>
      <c r="J14" s="14">
        <v>92513</v>
      </c>
      <c r="K14" s="14">
        <v>214068</v>
      </c>
      <c r="L14" s="14">
        <v>531651</v>
      </c>
      <c r="M14" s="813" t="s">
        <v>308</v>
      </c>
      <c r="N14" s="853"/>
    </row>
    <row r="15" spans="1:14">
      <c r="A15" s="117">
        <v>10</v>
      </c>
      <c r="B15" s="118" t="s">
        <v>309</v>
      </c>
      <c r="C15" s="50">
        <v>335879</v>
      </c>
      <c r="D15" s="16">
        <v>92706</v>
      </c>
      <c r="E15" s="16">
        <v>3004</v>
      </c>
      <c r="F15" s="16">
        <v>1569</v>
      </c>
      <c r="G15" s="16">
        <v>12740</v>
      </c>
      <c r="H15" s="16">
        <v>41092</v>
      </c>
      <c r="I15" s="16">
        <v>36466</v>
      </c>
      <c r="J15" s="16">
        <v>8446</v>
      </c>
      <c r="K15" s="16">
        <v>749</v>
      </c>
      <c r="L15" s="16">
        <v>139107</v>
      </c>
      <c r="M15" s="809" t="s">
        <v>310</v>
      </c>
      <c r="N15" s="833"/>
    </row>
    <row r="16" spans="1:14">
      <c r="A16" s="123">
        <v>1010</v>
      </c>
      <c r="B16" s="124" t="s">
        <v>311</v>
      </c>
      <c r="C16" s="49">
        <v>7063</v>
      </c>
      <c r="D16" s="14">
        <v>0</v>
      </c>
      <c r="E16" s="14">
        <v>0</v>
      </c>
      <c r="F16" s="14">
        <v>0</v>
      </c>
      <c r="G16" s="14">
        <v>0</v>
      </c>
      <c r="H16" s="14">
        <v>0</v>
      </c>
      <c r="I16" s="14">
        <v>0</v>
      </c>
      <c r="J16" s="14">
        <v>0</v>
      </c>
      <c r="K16" s="14">
        <v>0</v>
      </c>
      <c r="L16" s="14">
        <v>7063</v>
      </c>
      <c r="M16" s="795" t="s">
        <v>312</v>
      </c>
      <c r="N16" s="832"/>
    </row>
    <row r="17" spans="1:14">
      <c r="A17" s="119">
        <v>1020</v>
      </c>
      <c r="B17" s="120" t="s">
        <v>734</v>
      </c>
      <c r="C17" s="50">
        <v>440</v>
      </c>
      <c r="D17" s="16">
        <v>145</v>
      </c>
      <c r="E17" s="16">
        <v>0</v>
      </c>
      <c r="F17" s="16">
        <v>0</v>
      </c>
      <c r="G17" s="16">
        <v>0</v>
      </c>
      <c r="H17" s="16">
        <v>281</v>
      </c>
      <c r="I17" s="16">
        <v>0</v>
      </c>
      <c r="J17" s="16">
        <v>14</v>
      </c>
      <c r="K17" s="16">
        <v>0</v>
      </c>
      <c r="L17" s="16">
        <v>0</v>
      </c>
      <c r="M17" s="793" t="s">
        <v>733</v>
      </c>
      <c r="N17" s="834"/>
    </row>
    <row r="18" spans="1:14">
      <c r="A18" s="123">
        <v>1030</v>
      </c>
      <c r="B18" s="124" t="s">
        <v>313</v>
      </c>
      <c r="C18" s="49">
        <v>10324</v>
      </c>
      <c r="D18" s="14">
        <v>4251</v>
      </c>
      <c r="E18" s="14">
        <v>1786</v>
      </c>
      <c r="F18" s="14">
        <v>0</v>
      </c>
      <c r="G18" s="14">
        <v>1492</v>
      </c>
      <c r="H18" s="14">
        <v>491</v>
      </c>
      <c r="I18" s="14">
        <v>619</v>
      </c>
      <c r="J18" s="14">
        <v>0</v>
      </c>
      <c r="K18" s="14">
        <v>0</v>
      </c>
      <c r="L18" s="14">
        <v>1685</v>
      </c>
      <c r="M18" s="795" t="s">
        <v>314</v>
      </c>
      <c r="N18" s="832"/>
    </row>
    <row r="19" spans="1:14">
      <c r="A19" s="123" t="s">
        <v>736</v>
      </c>
      <c r="B19" s="124" t="s">
        <v>781</v>
      </c>
      <c r="C19" s="49">
        <v>665</v>
      </c>
      <c r="D19" s="14">
        <v>54</v>
      </c>
      <c r="E19" s="14">
        <v>0</v>
      </c>
      <c r="F19" s="14">
        <v>0</v>
      </c>
      <c r="G19" s="14">
        <v>359</v>
      </c>
      <c r="H19" s="14">
        <v>180</v>
      </c>
      <c r="I19" s="14">
        <v>0</v>
      </c>
      <c r="J19" s="14">
        <v>0</v>
      </c>
      <c r="K19" s="14">
        <v>0</v>
      </c>
      <c r="L19" s="14">
        <v>72</v>
      </c>
      <c r="M19" s="795" t="s">
        <v>782</v>
      </c>
      <c r="N19" s="832"/>
    </row>
    <row r="20" spans="1:14">
      <c r="A20" s="119">
        <v>1050</v>
      </c>
      <c r="B20" s="120" t="s">
        <v>315</v>
      </c>
      <c r="C20" s="50">
        <v>100987</v>
      </c>
      <c r="D20" s="16">
        <v>58058</v>
      </c>
      <c r="E20" s="16">
        <v>0</v>
      </c>
      <c r="F20" s="16">
        <v>205</v>
      </c>
      <c r="G20" s="16">
        <v>4766</v>
      </c>
      <c r="H20" s="16">
        <v>28089</v>
      </c>
      <c r="I20" s="16">
        <v>862</v>
      </c>
      <c r="J20" s="16">
        <v>1294</v>
      </c>
      <c r="K20" s="16">
        <v>6</v>
      </c>
      <c r="L20" s="16">
        <v>7707</v>
      </c>
      <c r="M20" s="793" t="s">
        <v>316</v>
      </c>
      <c r="N20" s="834"/>
    </row>
    <row r="21" spans="1:14">
      <c r="A21" s="123">
        <v>1061</v>
      </c>
      <c r="B21" s="124" t="s">
        <v>317</v>
      </c>
      <c r="C21" s="49">
        <v>61817</v>
      </c>
      <c r="D21" s="14">
        <v>19923</v>
      </c>
      <c r="E21" s="14">
        <v>54</v>
      </c>
      <c r="F21" s="14">
        <v>998</v>
      </c>
      <c r="G21" s="14">
        <v>3687</v>
      </c>
      <c r="H21" s="14">
        <v>7570</v>
      </c>
      <c r="I21" s="14">
        <v>4182</v>
      </c>
      <c r="J21" s="14">
        <v>1320</v>
      </c>
      <c r="K21" s="14">
        <v>696</v>
      </c>
      <c r="L21" s="14">
        <v>23387</v>
      </c>
      <c r="M21" s="795" t="s">
        <v>318</v>
      </c>
      <c r="N21" s="832"/>
    </row>
    <row r="22" spans="1:14">
      <c r="A22" s="119">
        <v>1071</v>
      </c>
      <c r="B22" s="120" t="s">
        <v>319</v>
      </c>
      <c r="C22" s="50">
        <v>130891</v>
      </c>
      <c r="D22" s="16">
        <v>9402</v>
      </c>
      <c r="E22" s="16">
        <v>381</v>
      </c>
      <c r="F22" s="16">
        <v>366</v>
      </c>
      <c r="G22" s="16">
        <v>2097</v>
      </c>
      <c r="H22" s="16">
        <v>3714</v>
      </c>
      <c r="I22" s="16">
        <v>27099</v>
      </c>
      <c r="J22" s="16">
        <v>5791</v>
      </c>
      <c r="K22" s="16">
        <v>0</v>
      </c>
      <c r="L22" s="16">
        <v>82041</v>
      </c>
      <c r="M22" s="793" t="s">
        <v>320</v>
      </c>
      <c r="N22" s="834"/>
    </row>
    <row r="23" spans="1:14">
      <c r="A23" s="123">
        <v>1073</v>
      </c>
      <c r="B23" s="124" t="s">
        <v>321</v>
      </c>
      <c r="C23" s="49">
        <v>12878</v>
      </c>
      <c r="D23" s="14">
        <v>505</v>
      </c>
      <c r="E23" s="14">
        <v>50</v>
      </c>
      <c r="F23" s="14">
        <v>0</v>
      </c>
      <c r="G23" s="14">
        <v>70</v>
      </c>
      <c r="H23" s="14">
        <v>42</v>
      </c>
      <c r="I23" s="14">
        <v>3470</v>
      </c>
      <c r="J23" s="14">
        <v>0</v>
      </c>
      <c r="K23" s="14">
        <v>0</v>
      </c>
      <c r="L23" s="14">
        <v>8741</v>
      </c>
      <c r="M23" s="795" t="s">
        <v>323</v>
      </c>
      <c r="N23" s="832"/>
    </row>
    <row r="24" spans="1:14">
      <c r="A24" s="119">
        <v>1079</v>
      </c>
      <c r="B24" s="120" t="s">
        <v>324</v>
      </c>
      <c r="C24" s="50">
        <v>9413</v>
      </c>
      <c r="D24" s="16">
        <v>219</v>
      </c>
      <c r="E24" s="16">
        <v>0</v>
      </c>
      <c r="F24" s="16">
        <v>0</v>
      </c>
      <c r="G24" s="16">
        <v>57</v>
      </c>
      <c r="H24" s="16">
        <v>598</v>
      </c>
      <c r="I24" s="16">
        <v>219</v>
      </c>
      <c r="J24" s="16">
        <v>25</v>
      </c>
      <c r="K24" s="16">
        <v>0</v>
      </c>
      <c r="L24" s="16">
        <v>8295</v>
      </c>
      <c r="M24" s="793" t="s">
        <v>326</v>
      </c>
      <c r="N24" s="834"/>
    </row>
    <row r="25" spans="1:14">
      <c r="A25" s="123">
        <v>1080</v>
      </c>
      <c r="B25" s="124" t="s">
        <v>327</v>
      </c>
      <c r="C25" s="49">
        <v>1401</v>
      </c>
      <c r="D25" s="14">
        <v>149</v>
      </c>
      <c r="E25" s="14">
        <v>733</v>
      </c>
      <c r="F25" s="14">
        <v>0</v>
      </c>
      <c r="G25" s="14">
        <v>212</v>
      </c>
      <c r="H25" s="14">
        <v>127</v>
      </c>
      <c r="I25" s="14">
        <v>15</v>
      </c>
      <c r="J25" s="14">
        <v>2</v>
      </c>
      <c r="K25" s="14">
        <v>47</v>
      </c>
      <c r="L25" s="14">
        <v>116</v>
      </c>
      <c r="M25" s="795" t="s">
        <v>328</v>
      </c>
      <c r="N25" s="832"/>
    </row>
    <row r="26" spans="1:14">
      <c r="A26" s="117">
        <v>11</v>
      </c>
      <c r="B26" s="118" t="s">
        <v>329</v>
      </c>
      <c r="C26" s="50">
        <v>96276</v>
      </c>
      <c r="D26" s="16">
        <v>62289</v>
      </c>
      <c r="E26" s="16">
        <v>1205</v>
      </c>
      <c r="F26" s="16">
        <v>562</v>
      </c>
      <c r="G26" s="16">
        <v>9860</v>
      </c>
      <c r="H26" s="16">
        <v>7757</v>
      </c>
      <c r="I26" s="16">
        <v>2195</v>
      </c>
      <c r="J26" s="16">
        <v>1619</v>
      </c>
      <c r="K26" s="16">
        <v>73</v>
      </c>
      <c r="L26" s="16">
        <v>10716</v>
      </c>
      <c r="M26" s="809" t="s">
        <v>330</v>
      </c>
      <c r="N26" s="833"/>
    </row>
    <row r="27" spans="1:14" ht="22.5">
      <c r="A27" s="123">
        <v>1105</v>
      </c>
      <c r="B27" s="124" t="s">
        <v>331</v>
      </c>
      <c r="C27" s="49">
        <v>58605</v>
      </c>
      <c r="D27" s="14">
        <v>43239</v>
      </c>
      <c r="E27" s="14">
        <v>1205</v>
      </c>
      <c r="F27" s="14">
        <v>4</v>
      </c>
      <c r="G27" s="14">
        <v>6961</v>
      </c>
      <c r="H27" s="14">
        <v>2406</v>
      </c>
      <c r="I27" s="14">
        <v>743</v>
      </c>
      <c r="J27" s="14">
        <v>1137</v>
      </c>
      <c r="K27" s="14">
        <v>0</v>
      </c>
      <c r="L27" s="14">
        <v>2910</v>
      </c>
      <c r="M27" s="795" t="s">
        <v>332</v>
      </c>
      <c r="N27" s="832"/>
    </row>
    <row r="28" spans="1:14">
      <c r="A28" s="119">
        <v>1106</v>
      </c>
      <c r="B28" s="120" t="s">
        <v>333</v>
      </c>
      <c r="C28" s="50">
        <v>37671</v>
      </c>
      <c r="D28" s="16">
        <v>19050</v>
      </c>
      <c r="E28" s="16">
        <v>0</v>
      </c>
      <c r="F28" s="16">
        <v>558</v>
      </c>
      <c r="G28" s="16">
        <v>2899</v>
      </c>
      <c r="H28" s="16">
        <v>5351</v>
      </c>
      <c r="I28" s="16">
        <v>1452</v>
      </c>
      <c r="J28" s="16">
        <v>482</v>
      </c>
      <c r="K28" s="16">
        <v>73</v>
      </c>
      <c r="L28" s="16">
        <v>7806</v>
      </c>
      <c r="M28" s="793" t="s">
        <v>334</v>
      </c>
      <c r="N28" s="834"/>
    </row>
    <row r="29" spans="1:14">
      <c r="A29" s="355">
        <v>13</v>
      </c>
      <c r="B29" s="356" t="s">
        <v>335</v>
      </c>
      <c r="C29" s="49">
        <v>6051</v>
      </c>
      <c r="D29" s="14">
        <v>985</v>
      </c>
      <c r="E29" s="14">
        <v>1</v>
      </c>
      <c r="F29" s="14">
        <v>654</v>
      </c>
      <c r="G29" s="14">
        <v>772</v>
      </c>
      <c r="H29" s="14">
        <v>491</v>
      </c>
      <c r="I29" s="14">
        <v>732</v>
      </c>
      <c r="J29" s="14">
        <v>611</v>
      </c>
      <c r="K29" s="14">
        <v>365</v>
      </c>
      <c r="L29" s="14">
        <v>1440</v>
      </c>
      <c r="M29" s="791" t="s">
        <v>336</v>
      </c>
      <c r="N29" s="835"/>
    </row>
    <row r="30" spans="1:14">
      <c r="A30" s="119">
        <v>1392</v>
      </c>
      <c r="B30" s="120" t="s">
        <v>337</v>
      </c>
      <c r="C30" s="50">
        <v>5576</v>
      </c>
      <c r="D30" s="16">
        <v>940</v>
      </c>
      <c r="E30" s="16">
        <v>1</v>
      </c>
      <c r="F30" s="16">
        <v>651</v>
      </c>
      <c r="G30" s="16">
        <v>707</v>
      </c>
      <c r="H30" s="16">
        <v>437</v>
      </c>
      <c r="I30" s="16">
        <v>614</v>
      </c>
      <c r="J30" s="16">
        <v>611</v>
      </c>
      <c r="K30" s="16">
        <v>365</v>
      </c>
      <c r="L30" s="16">
        <v>1250</v>
      </c>
      <c r="M30" s="793" t="s">
        <v>338</v>
      </c>
      <c r="N30" s="834"/>
    </row>
    <row r="31" spans="1:14">
      <c r="A31" s="123">
        <v>1393</v>
      </c>
      <c r="B31" s="124" t="s">
        <v>339</v>
      </c>
      <c r="C31" s="49">
        <v>475</v>
      </c>
      <c r="D31" s="14">
        <v>45</v>
      </c>
      <c r="E31" s="14">
        <v>0</v>
      </c>
      <c r="F31" s="14">
        <v>3</v>
      </c>
      <c r="G31" s="14">
        <v>65</v>
      </c>
      <c r="H31" s="14">
        <v>54</v>
      </c>
      <c r="I31" s="14">
        <v>118</v>
      </c>
      <c r="J31" s="14">
        <v>0</v>
      </c>
      <c r="K31" s="14">
        <v>0</v>
      </c>
      <c r="L31" s="14">
        <v>190</v>
      </c>
      <c r="M31" s="795" t="s">
        <v>341</v>
      </c>
      <c r="N31" s="832"/>
    </row>
    <row r="32" spans="1:14">
      <c r="A32" s="117">
        <v>14</v>
      </c>
      <c r="B32" s="118" t="s">
        <v>342</v>
      </c>
      <c r="C32" s="50">
        <v>98026</v>
      </c>
      <c r="D32" s="16">
        <v>9594</v>
      </c>
      <c r="E32" s="16">
        <v>0</v>
      </c>
      <c r="F32" s="16">
        <v>45</v>
      </c>
      <c r="G32" s="16">
        <v>1034</v>
      </c>
      <c r="H32" s="16">
        <v>3081</v>
      </c>
      <c r="I32" s="16">
        <v>698</v>
      </c>
      <c r="J32" s="16">
        <v>1333</v>
      </c>
      <c r="K32" s="16">
        <v>423</v>
      </c>
      <c r="L32" s="16">
        <v>81818</v>
      </c>
      <c r="M32" s="809" t="s">
        <v>343</v>
      </c>
      <c r="N32" s="833"/>
    </row>
    <row r="33" spans="1:14" ht="24" customHeight="1">
      <c r="A33" s="123">
        <v>1411</v>
      </c>
      <c r="B33" s="124" t="s">
        <v>344</v>
      </c>
      <c r="C33" s="49">
        <v>3176</v>
      </c>
      <c r="D33" s="14">
        <v>2045</v>
      </c>
      <c r="E33" s="14">
        <v>0</v>
      </c>
      <c r="F33" s="14">
        <v>45</v>
      </c>
      <c r="G33" s="14">
        <v>199</v>
      </c>
      <c r="H33" s="14">
        <v>180</v>
      </c>
      <c r="I33" s="14">
        <v>29</v>
      </c>
      <c r="J33" s="14">
        <v>108</v>
      </c>
      <c r="K33" s="14">
        <v>0</v>
      </c>
      <c r="L33" s="14">
        <v>570</v>
      </c>
      <c r="M33" s="795" t="s">
        <v>345</v>
      </c>
      <c r="N33" s="832"/>
    </row>
    <row r="34" spans="1:14" ht="24" customHeight="1">
      <c r="A34" s="119">
        <v>1412</v>
      </c>
      <c r="B34" s="120" t="s">
        <v>346</v>
      </c>
      <c r="C34" s="50">
        <v>94482</v>
      </c>
      <c r="D34" s="16">
        <v>7529</v>
      </c>
      <c r="E34" s="16">
        <v>0</v>
      </c>
      <c r="F34" s="16">
        <v>0</v>
      </c>
      <c r="G34" s="16">
        <v>800</v>
      </c>
      <c r="H34" s="16">
        <v>2877</v>
      </c>
      <c r="I34" s="16">
        <v>663</v>
      </c>
      <c r="J34" s="16">
        <v>1212</v>
      </c>
      <c r="K34" s="16">
        <v>423</v>
      </c>
      <c r="L34" s="16">
        <v>80978</v>
      </c>
      <c r="M34" s="793" t="s">
        <v>578</v>
      </c>
      <c r="N34" s="834"/>
    </row>
    <row r="35" spans="1:14">
      <c r="A35" s="123">
        <v>1430</v>
      </c>
      <c r="B35" s="124" t="s">
        <v>719</v>
      </c>
      <c r="C35" s="49">
        <v>368</v>
      </c>
      <c r="D35" s="14">
        <v>20</v>
      </c>
      <c r="E35" s="14">
        <v>0</v>
      </c>
      <c r="F35" s="14">
        <v>0</v>
      </c>
      <c r="G35" s="14">
        <v>35</v>
      </c>
      <c r="H35" s="14">
        <v>24</v>
      </c>
      <c r="I35" s="14">
        <v>6</v>
      </c>
      <c r="J35" s="14">
        <v>13</v>
      </c>
      <c r="K35" s="14">
        <v>0</v>
      </c>
      <c r="L35" s="14">
        <v>270</v>
      </c>
      <c r="M35" s="795" t="s">
        <v>732</v>
      </c>
      <c r="N35" s="832"/>
    </row>
    <row r="36" spans="1:14">
      <c r="A36" s="117">
        <v>15</v>
      </c>
      <c r="B36" s="118" t="s">
        <v>348</v>
      </c>
      <c r="C36" s="50">
        <v>1414</v>
      </c>
      <c r="D36" s="16">
        <v>184</v>
      </c>
      <c r="E36" s="16">
        <v>0</v>
      </c>
      <c r="F36" s="16">
        <v>0</v>
      </c>
      <c r="G36" s="16">
        <v>60</v>
      </c>
      <c r="H36" s="16">
        <v>73</v>
      </c>
      <c r="I36" s="16">
        <v>0</v>
      </c>
      <c r="J36" s="16">
        <v>0</v>
      </c>
      <c r="K36" s="16">
        <v>0</v>
      </c>
      <c r="L36" s="16">
        <v>1097</v>
      </c>
      <c r="M36" s="809" t="s">
        <v>349</v>
      </c>
      <c r="N36" s="833"/>
    </row>
    <row r="37" spans="1:14">
      <c r="A37" s="123">
        <v>1520</v>
      </c>
      <c r="B37" s="124" t="s">
        <v>350</v>
      </c>
      <c r="C37" s="49">
        <v>1414</v>
      </c>
      <c r="D37" s="14">
        <v>184</v>
      </c>
      <c r="E37" s="14">
        <v>0</v>
      </c>
      <c r="F37" s="14">
        <v>0</v>
      </c>
      <c r="G37" s="14">
        <v>60</v>
      </c>
      <c r="H37" s="14">
        <v>73</v>
      </c>
      <c r="I37" s="14">
        <v>0</v>
      </c>
      <c r="J37" s="14">
        <v>0</v>
      </c>
      <c r="K37" s="14">
        <v>0</v>
      </c>
      <c r="L37" s="14">
        <v>1097</v>
      </c>
      <c r="M37" s="795" t="s">
        <v>351</v>
      </c>
      <c r="N37" s="832"/>
    </row>
    <row r="38" spans="1:14" ht="34.5" thickBot="1">
      <c r="A38" s="315">
        <v>16</v>
      </c>
      <c r="B38" s="359" t="s">
        <v>352</v>
      </c>
      <c r="C38" s="360">
        <v>82642</v>
      </c>
      <c r="D38" s="361">
        <v>20311</v>
      </c>
      <c r="E38" s="361">
        <v>15</v>
      </c>
      <c r="F38" s="361">
        <v>34448</v>
      </c>
      <c r="G38" s="361">
        <v>4264</v>
      </c>
      <c r="H38" s="361">
        <v>4145</v>
      </c>
      <c r="I38" s="361">
        <v>2521</v>
      </c>
      <c r="J38" s="361">
        <v>1276</v>
      </c>
      <c r="K38" s="361">
        <v>1506</v>
      </c>
      <c r="L38" s="361">
        <v>14156</v>
      </c>
      <c r="M38" s="840" t="s">
        <v>353</v>
      </c>
      <c r="N38" s="841"/>
    </row>
    <row r="39" spans="1:14" ht="16.5" thickTop="1" thickBot="1">
      <c r="A39" s="88">
        <v>1622</v>
      </c>
      <c r="B39" s="89" t="s">
        <v>354</v>
      </c>
      <c r="C39" s="111">
        <v>82642</v>
      </c>
      <c r="D39" s="95">
        <v>20311</v>
      </c>
      <c r="E39" s="95">
        <v>15</v>
      </c>
      <c r="F39" s="95">
        <v>34448</v>
      </c>
      <c r="G39" s="95">
        <v>4264</v>
      </c>
      <c r="H39" s="95">
        <v>4145</v>
      </c>
      <c r="I39" s="95">
        <v>2521</v>
      </c>
      <c r="J39" s="95">
        <v>1276</v>
      </c>
      <c r="K39" s="95">
        <v>1506</v>
      </c>
      <c r="L39" s="95">
        <v>14156</v>
      </c>
      <c r="M39" s="842" t="s">
        <v>355</v>
      </c>
      <c r="N39" s="843"/>
    </row>
    <row r="40" spans="1:14" ht="15.75" thickTop="1">
      <c r="A40" s="362" t="s">
        <v>41</v>
      </c>
      <c r="B40" s="363" t="s">
        <v>356</v>
      </c>
      <c r="C40" s="242">
        <v>13056</v>
      </c>
      <c r="D40" s="98">
        <v>2238</v>
      </c>
      <c r="E40" s="98">
        <v>0</v>
      </c>
      <c r="F40" s="98">
        <v>121</v>
      </c>
      <c r="G40" s="98">
        <v>5949</v>
      </c>
      <c r="H40" s="98">
        <v>1420</v>
      </c>
      <c r="I40" s="98">
        <v>552</v>
      </c>
      <c r="J40" s="98">
        <v>922</v>
      </c>
      <c r="K40" s="98">
        <v>26</v>
      </c>
      <c r="L40" s="98">
        <v>1828</v>
      </c>
      <c r="M40" s="862" t="s">
        <v>357</v>
      </c>
      <c r="N40" s="863"/>
    </row>
    <row r="41" spans="1:14" ht="23.25" thickBot="1">
      <c r="A41" s="91">
        <v>1702</v>
      </c>
      <c r="B41" s="92" t="s">
        <v>358</v>
      </c>
      <c r="C41" s="112">
        <v>9364</v>
      </c>
      <c r="D41" s="108">
        <v>1655</v>
      </c>
      <c r="E41" s="108">
        <v>0</v>
      </c>
      <c r="F41" s="108">
        <v>0</v>
      </c>
      <c r="G41" s="108">
        <v>5692</v>
      </c>
      <c r="H41" s="108">
        <v>1021</v>
      </c>
      <c r="I41" s="108">
        <v>331</v>
      </c>
      <c r="J41" s="108">
        <v>0</v>
      </c>
      <c r="K41" s="108">
        <v>23</v>
      </c>
      <c r="L41" s="108">
        <v>642</v>
      </c>
      <c r="M41" s="864" t="s">
        <v>359</v>
      </c>
      <c r="N41" s="865"/>
    </row>
    <row r="42" spans="1:14" ht="13.9" customHeight="1" thickTop="1" thickBot="1">
      <c r="A42" s="86">
        <v>1709</v>
      </c>
      <c r="B42" s="87" t="s">
        <v>360</v>
      </c>
      <c r="C42" s="110">
        <v>3692</v>
      </c>
      <c r="D42" s="93">
        <v>583</v>
      </c>
      <c r="E42" s="93">
        <v>0</v>
      </c>
      <c r="F42" s="93">
        <v>121</v>
      </c>
      <c r="G42" s="93">
        <v>257</v>
      </c>
      <c r="H42" s="93">
        <v>399</v>
      </c>
      <c r="I42" s="93">
        <v>221</v>
      </c>
      <c r="J42" s="93">
        <v>922</v>
      </c>
      <c r="K42" s="93">
        <v>3</v>
      </c>
      <c r="L42" s="93">
        <v>1186</v>
      </c>
      <c r="M42" s="866" t="s">
        <v>361</v>
      </c>
      <c r="N42" s="867"/>
    </row>
    <row r="43" spans="1:14" ht="13.9" customHeight="1" thickTop="1">
      <c r="A43" s="369">
        <v>18</v>
      </c>
      <c r="B43" s="370" t="s">
        <v>362</v>
      </c>
      <c r="C43" s="243">
        <v>60220</v>
      </c>
      <c r="D43" s="241">
        <v>23186</v>
      </c>
      <c r="E43" s="241">
        <v>489</v>
      </c>
      <c r="F43" s="241">
        <v>7123</v>
      </c>
      <c r="G43" s="241">
        <v>2068</v>
      </c>
      <c r="H43" s="241">
        <v>8256</v>
      </c>
      <c r="I43" s="241">
        <v>3350</v>
      </c>
      <c r="J43" s="241">
        <v>546</v>
      </c>
      <c r="K43" s="241">
        <v>495</v>
      </c>
      <c r="L43" s="241">
        <v>14707</v>
      </c>
      <c r="M43" s="868" t="s">
        <v>365</v>
      </c>
      <c r="N43" s="869"/>
    </row>
    <row r="44" spans="1:14" ht="13.9" customHeight="1">
      <c r="A44" s="119">
        <v>1811</v>
      </c>
      <c r="B44" s="120" t="s">
        <v>366</v>
      </c>
      <c r="C44" s="50">
        <v>59372</v>
      </c>
      <c r="D44" s="16">
        <v>23145</v>
      </c>
      <c r="E44" s="16">
        <v>489</v>
      </c>
      <c r="F44" s="16">
        <v>7123</v>
      </c>
      <c r="G44" s="16">
        <v>1929</v>
      </c>
      <c r="H44" s="16">
        <v>8237</v>
      </c>
      <c r="I44" s="16">
        <v>3339</v>
      </c>
      <c r="J44" s="16">
        <v>546</v>
      </c>
      <c r="K44" s="16">
        <v>495</v>
      </c>
      <c r="L44" s="16">
        <v>14069</v>
      </c>
      <c r="M44" s="793" t="s">
        <v>368</v>
      </c>
      <c r="N44" s="834"/>
    </row>
    <row r="45" spans="1:14">
      <c r="A45" s="123">
        <v>1820</v>
      </c>
      <c r="B45" s="124" t="s">
        <v>369</v>
      </c>
      <c r="C45" s="49">
        <v>848</v>
      </c>
      <c r="D45" s="14">
        <v>41</v>
      </c>
      <c r="E45" s="14">
        <v>0</v>
      </c>
      <c r="F45" s="14">
        <v>0</v>
      </c>
      <c r="G45" s="14">
        <v>139</v>
      </c>
      <c r="H45" s="14">
        <v>19</v>
      </c>
      <c r="I45" s="14">
        <v>11</v>
      </c>
      <c r="J45" s="14">
        <v>0</v>
      </c>
      <c r="K45" s="14">
        <v>0</v>
      </c>
      <c r="L45" s="14">
        <v>638</v>
      </c>
      <c r="M45" s="795" t="s">
        <v>370</v>
      </c>
      <c r="N45" s="832"/>
    </row>
    <row r="46" spans="1:14" ht="21.6" customHeight="1">
      <c r="A46" s="117">
        <v>19</v>
      </c>
      <c r="B46" s="118" t="s">
        <v>371</v>
      </c>
      <c r="C46" s="50">
        <v>420865</v>
      </c>
      <c r="D46" s="16">
        <v>56087</v>
      </c>
      <c r="E46" s="16">
        <v>0</v>
      </c>
      <c r="F46" s="16">
        <v>292105</v>
      </c>
      <c r="G46" s="16">
        <v>140</v>
      </c>
      <c r="H46" s="16">
        <v>63703</v>
      </c>
      <c r="I46" s="16">
        <v>8248</v>
      </c>
      <c r="J46" s="16">
        <v>302</v>
      </c>
      <c r="K46" s="16">
        <v>280</v>
      </c>
      <c r="L46" s="16">
        <v>0</v>
      </c>
      <c r="M46" s="809" t="s">
        <v>372</v>
      </c>
      <c r="N46" s="833"/>
    </row>
    <row r="47" spans="1:14" ht="13.9" customHeight="1">
      <c r="A47" s="355">
        <v>20</v>
      </c>
      <c r="B47" s="356" t="s">
        <v>373</v>
      </c>
      <c r="C47" s="49">
        <v>763449</v>
      </c>
      <c r="D47" s="14">
        <v>314199</v>
      </c>
      <c r="E47" s="14">
        <v>44</v>
      </c>
      <c r="F47" s="14">
        <v>181726</v>
      </c>
      <c r="G47" s="14">
        <v>24840</v>
      </c>
      <c r="H47" s="14">
        <v>153690</v>
      </c>
      <c r="I47" s="14">
        <v>38600</v>
      </c>
      <c r="J47" s="14">
        <v>3409</v>
      </c>
      <c r="K47" s="14">
        <v>17211</v>
      </c>
      <c r="L47" s="14">
        <v>29730</v>
      </c>
      <c r="M47" s="791" t="s">
        <v>375</v>
      </c>
      <c r="N47" s="835"/>
    </row>
    <row r="48" spans="1:14" ht="22.5">
      <c r="A48" s="117">
        <v>21</v>
      </c>
      <c r="B48" s="118" t="s">
        <v>376</v>
      </c>
      <c r="C48" s="50">
        <v>3251</v>
      </c>
      <c r="D48" s="16">
        <v>457</v>
      </c>
      <c r="E48" s="16">
        <v>0</v>
      </c>
      <c r="F48" s="16">
        <v>0</v>
      </c>
      <c r="G48" s="16">
        <v>169</v>
      </c>
      <c r="H48" s="16">
        <v>293</v>
      </c>
      <c r="I48" s="16">
        <v>1803</v>
      </c>
      <c r="J48" s="16">
        <v>339</v>
      </c>
      <c r="K48" s="16">
        <v>0</v>
      </c>
      <c r="L48" s="16">
        <v>190</v>
      </c>
      <c r="M48" s="809" t="s">
        <v>377</v>
      </c>
      <c r="N48" s="833"/>
    </row>
    <row r="49" spans="1:14" ht="24.6" customHeight="1">
      <c r="A49" s="123">
        <v>2100</v>
      </c>
      <c r="B49" s="124" t="s">
        <v>378</v>
      </c>
      <c r="C49" s="49">
        <v>3251</v>
      </c>
      <c r="D49" s="14">
        <v>457</v>
      </c>
      <c r="E49" s="14">
        <v>0</v>
      </c>
      <c r="F49" s="14">
        <v>0</v>
      </c>
      <c r="G49" s="14">
        <v>169</v>
      </c>
      <c r="H49" s="14">
        <v>293</v>
      </c>
      <c r="I49" s="14">
        <v>1803</v>
      </c>
      <c r="J49" s="14">
        <v>339</v>
      </c>
      <c r="K49" s="14">
        <v>0</v>
      </c>
      <c r="L49" s="14">
        <v>190</v>
      </c>
      <c r="M49" s="795" t="s">
        <v>379</v>
      </c>
      <c r="N49" s="832"/>
    </row>
    <row r="50" spans="1:14" ht="15.6" customHeight="1">
      <c r="A50" s="117">
        <v>22</v>
      </c>
      <c r="B50" s="118" t="s">
        <v>380</v>
      </c>
      <c r="C50" s="50">
        <v>98695</v>
      </c>
      <c r="D50" s="16">
        <v>29992</v>
      </c>
      <c r="E50" s="16">
        <v>2900</v>
      </c>
      <c r="F50" s="16">
        <v>1706</v>
      </c>
      <c r="G50" s="16">
        <v>13349</v>
      </c>
      <c r="H50" s="16">
        <v>13093</v>
      </c>
      <c r="I50" s="16">
        <v>3414</v>
      </c>
      <c r="J50" s="16">
        <v>6246</v>
      </c>
      <c r="K50" s="16">
        <v>5699</v>
      </c>
      <c r="L50" s="16">
        <v>22296</v>
      </c>
      <c r="M50" s="809" t="s">
        <v>381</v>
      </c>
      <c r="N50" s="833"/>
    </row>
    <row r="51" spans="1:14" ht="22.15" customHeight="1">
      <c r="A51" s="123">
        <v>2211</v>
      </c>
      <c r="B51" s="124" t="s">
        <v>382</v>
      </c>
      <c r="C51" s="49">
        <v>843</v>
      </c>
      <c r="D51" s="14">
        <v>64</v>
      </c>
      <c r="E51" s="14">
        <v>31</v>
      </c>
      <c r="F51" s="14">
        <v>3</v>
      </c>
      <c r="G51" s="14">
        <v>32</v>
      </c>
      <c r="H51" s="14">
        <v>50</v>
      </c>
      <c r="I51" s="14">
        <v>64</v>
      </c>
      <c r="J51" s="14">
        <v>19</v>
      </c>
      <c r="K51" s="14">
        <v>10</v>
      </c>
      <c r="L51" s="14">
        <v>570</v>
      </c>
      <c r="M51" s="795" t="s">
        <v>383</v>
      </c>
      <c r="N51" s="832"/>
    </row>
    <row r="52" spans="1:14">
      <c r="A52" s="119">
        <v>2220</v>
      </c>
      <c r="B52" s="120" t="s">
        <v>384</v>
      </c>
      <c r="C52" s="50">
        <v>97852</v>
      </c>
      <c r="D52" s="16">
        <v>29928</v>
      </c>
      <c r="E52" s="16">
        <v>2869</v>
      </c>
      <c r="F52" s="16">
        <v>1703</v>
      </c>
      <c r="G52" s="16">
        <v>13317</v>
      </c>
      <c r="H52" s="16">
        <v>13043</v>
      </c>
      <c r="I52" s="16">
        <v>3350</v>
      </c>
      <c r="J52" s="16">
        <v>6227</v>
      </c>
      <c r="K52" s="16">
        <v>5689</v>
      </c>
      <c r="L52" s="16">
        <v>21726</v>
      </c>
      <c r="M52" s="793" t="s">
        <v>385</v>
      </c>
      <c r="N52" s="834"/>
    </row>
    <row r="53" spans="1:14" ht="13.9" customHeight="1">
      <c r="A53" s="355">
        <v>23</v>
      </c>
      <c r="B53" s="356" t="s">
        <v>386</v>
      </c>
      <c r="C53" s="49">
        <v>496710</v>
      </c>
      <c r="D53" s="14">
        <v>104160</v>
      </c>
      <c r="E53" s="14">
        <v>26</v>
      </c>
      <c r="F53" s="14">
        <v>8607</v>
      </c>
      <c r="G53" s="14">
        <v>29742</v>
      </c>
      <c r="H53" s="14">
        <v>152860</v>
      </c>
      <c r="I53" s="14">
        <v>11277</v>
      </c>
      <c r="J53" s="14">
        <v>41649</v>
      </c>
      <c r="K53" s="14">
        <v>82233</v>
      </c>
      <c r="L53" s="14">
        <v>66156</v>
      </c>
      <c r="M53" s="791" t="s">
        <v>387</v>
      </c>
      <c r="N53" s="835"/>
    </row>
    <row r="54" spans="1:14" ht="13.9" customHeight="1">
      <c r="A54" s="119">
        <v>2310</v>
      </c>
      <c r="B54" s="120" t="s">
        <v>388</v>
      </c>
      <c r="C54" s="50">
        <v>17396</v>
      </c>
      <c r="D54" s="16">
        <v>2790</v>
      </c>
      <c r="E54" s="16">
        <v>26</v>
      </c>
      <c r="F54" s="16">
        <v>0</v>
      </c>
      <c r="G54" s="16">
        <v>536</v>
      </c>
      <c r="H54" s="16">
        <v>2966</v>
      </c>
      <c r="I54" s="16">
        <v>1357</v>
      </c>
      <c r="J54" s="16">
        <v>183</v>
      </c>
      <c r="K54" s="16">
        <v>185</v>
      </c>
      <c r="L54" s="16">
        <v>9353</v>
      </c>
      <c r="M54" s="793" t="s">
        <v>390</v>
      </c>
      <c r="N54" s="834"/>
    </row>
    <row r="55" spans="1:14" ht="25.9" customHeight="1">
      <c r="A55" s="123">
        <v>2394</v>
      </c>
      <c r="B55" s="124" t="s">
        <v>391</v>
      </c>
      <c r="C55" s="49">
        <v>113138</v>
      </c>
      <c r="D55" s="14">
        <v>22633</v>
      </c>
      <c r="E55" s="14">
        <v>0</v>
      </c>
      <c r="F55" s="14">
        <v>6293</v>
      </c>
      <c r="G55" s="14">
        <v>2928</v>
      </c>
      <c r="H55" s="14">
        <v>54284</v>
      </c>
      <c r="I55" s="14">
        <v>1940</v>
      </c>
      <c r="J55" s="14">
        <v>3691</v>
      </c>
      <c r="K55" s="14">
        <v>5789</v>
      </c>
      <c r="L55" s="14">
        <v>15580</v>
      </c>
      <c r="M55" s="795" t="s">
        <v>392</v>
      </c>
      <c r="N55" s="832"/>
    </row>
    <row r="56" spans="1:14">
      <c r="A56" s="119">
        <v>2395</v>
      </c>
      <c r="B56" s="120" t="s">
        <v>393</v>
      </c>
      <c r="C56" s="50">
        <v>277198</v>
      </c>
      <c r="D56" s="16">
        <v>66057</v>
      </c>
      <c r="E56" s="16">
        <v>0</v>
      </c>
      <c r="F56" s="16">
        <v>863</v>
      </c>
      <c r="G56" s="16">
        <v>24574</v>
      </c>
      <c r="H56" s="16">
        <v>86934</v>
      </c>
      <c r="I56" s="16">
        <v>6951</v>
      </c>
      <c r="J56" s="16">
        <v>37571</v>
      </c>
      <c r="K56" s="16">
        <v>21907</v>
      </c>
      <c r="L56" s="16">
        <v>32341</v>
      </c>
      <c r="M56" s="793" t="s">
        <v>394</v>
      </c>
      <c r="N56" s="834"/>
    </row>
    <row r="57" spans="1:14" ht="13.9" customHeight="1">
      <c r="A57" s="123">
        <v>2396</v>
      </c>
      <c r="B57" s="124" t="s">
        <v>395</v>
      </c>
      <c r="C57" s="49">
        <v>16401</v>
      </c>
      <c r="D57" s="14">
        <v>1941</v>
      </c>
      <c r="E57" s="14">
        <v>0</v>
      </c>
      <c r="F57" s="14">
        <v>1344</v>
      </c>
      <c r="G57" s="14">
        <v>1121</v>
      </c>
      <c r="H57" s="14">
        <v>4531</v>
      </c>
      <c r="I57" s="14">
        <v>1027</v>
      </c>
      <c r="J57" s="14">
        <v>17</v>
      </c>
      <c r="K57" s="14">
        <v>23</v>
      </c>
      <c r="L57" s="14">
        <v>6397</v>
      </c>
      <c r="M57" s="795" t="s">
        <v>396</v>
      </c>
      <c r="N57" s="832"/>
    </row>
    <row r="58" spans="1:14" ht="13.9" customHeight="1">
      <c r="A58" s="119">
        <v>2399</v>
      </c>
      <c r="B58" s="120" t="s">
        <v>397</v>
      </c>
      <c r="C58" s="50">
        <v>72577</v>
      </c>
      <c r="D58" s="16">
        <v>10739</v>
      </c>
      <c r="E58" s="16">
        <v>0</v>
      </c>
      <c r="F58" s="16">
        <v>107</v>
      </c>
      <c r="G58" s="16">
        <v>583</v>
      </c>
      <c r="H58" s="16">
        <v>4145</v>
      </c>
      <c r="I58" s="16">
        <v>2</v>
      </c>
      <c r="J58" s="16">
        <v>187</v>
      </c>
      <c r="K58" s="16">
        <v>54329</v>
      </c>
      <c r="L58" s="16">
        <v>2485</v>
      </c>
      <c r="M58" s="793" t="s">
        <v>398</v>
      </c>
      <c r="N58" s="834"/>
    </row>
    <row r="59" spans="1:14" ht="13.9" customHeight="1" thickBot="1">
      <c r="A59" s="355">
        <v>24</v>
      </c>
      <c r="B59" s="356" t="s">
        <v>399</v>
      </c>
      <c r="C59" s="49">
        <v>752818</v>
      </c>
      <c r="D59" s="14">
        <v>182196</v>
      </c>
      <c r="E59" s="14">
        <v>0</v>
      </c>
      <c r="F59" s="14">
        <v>319831</v>
      </c>
      <c r="G59" s="14">
        <v>5669</v>
      </c>
      <c r="H59" s="14">
        <v>159070</v>
      </c>
      <c r="I59" s="14">
        <v>4643</v>
      </c>
      <c r="J59" s="14">
        <v>13596</v>
      </c>
      <c r="K59" s="14">
        <v>33942</v>
      </c>
      <c r="L59" s="14">
        <v>33871</v>
      </c>
      <c r="M59" s="791" t="s">
        <v>400</v>
      </c>
      <c r="N59" s="835"/>
    </row>
    <row r="60" spans="1:14" ht="21.6" customHeight="1" thickTop="1">
      <c r="A60" s="369">
        <v>25</v>
      </c>
      <c r="B60" s="370" t="s">
        <v>401</v>
      </c>
      <c r="C60" s="243">
        <v>243321</v>
      </c>
      <c r="D60" s="241">
        <v>52747</v>
      </c>
      <c r="E60" s="241">
        <v>660</v>
      </c>
      <c r="F60" s="241">
        <v>19534</v>
      </c>
      <c r="G60" s="241">
        <v>12284</v>
      </c>
      <c r="H60" s="241">
        <v>20484</v>
      </c>
      <c r="I60" s="241">
        <v>15348</v>
      </c>
      <c r="J60" s="241">
        <v>6993</v>
      </c>
      <c r="K60" s="241">
        <v>37816</v>
      </c>
      <c r="L60" s="241">
        <v>77455</v>
      </c>
      <c r="M60" s="868" t="s">
        <v>402</v>
      </c>
      <c r="N60" s="869"/>
    </row>
    <row r="61" spans="1:14" ht="13.9" customHeight="1">
      <c r="A61" s="119">
        <v>2511</v>
      </c>
      <c r="B61" s="120" t="s">
        <v>403</v>
      </c>
      <c r="C61" s="50">
        <v>224672</v>
      </c>
      <c r="D61" s="16">
        <v>49620</v>
      </c>
      <c r="E61" s="16">
        <v>660</v>
      </c>
      <c r="F61" s="16">
        <v>14865</v>
      </c>
      <c r="G61" s="16">
        <v>11049</v>
      </c>
      <c r="H61" s="16">
        <v>18701</v>
      </c>
      <c r="I61" s="16">
        <v>14458</v>
      </c>
      <c r="J61" s="16">
        <v>6649</v>
      </c>
      <c r="K61" s="16">
        <v>37016</v>
      </c>
      <c r="L61" s="16">
        <v>71654</v>
      </c>
      <c r="M61" s="793" t="s">
        <v>404</v>
      </c>
      <c r="N61" s="834"/>
    </row>
    <row r="62" spans="1:14" ht="22.5">
      <c r="A62" s="123">
        <v>2591</v>
      </c>
      <c r="B62" s="124" t="s">
        <v>598</v>
      </c>
      <c r="C62" s="49">
        <v>7671</v>
      </c>
      <c r="D62" s="14">
        <v>1471</v>
      </c>
      <c r="E62" s="14">
        <v>0</v>
      </c>
      <c r="F62" s="14">
        <v>4669</v>
      </c>
      <c r="G62" s="14">
        <v>123</v>
      </c>
      <c r="H62" s="14">
        <v>24</v>
      </c>
      <c r="I62" s="14">
        <v>3</v>
      </c>
      <c r="J62" s="14">
        <v>36</v>
      </c>
      <c r="K62" s="14">
        <v>131</v>
      </c>
      <c r="L62" s="14">
        <v>1214</v>
      </c>
      <c r="M62" s="795" t="s">
        <v>406</v>
      </c>
      <c r="N62" s="832"/>
    </row>
    <row r="63" spans="1:14">
      <c r="A63" s="119">
        <v>2592</v>
      </c>
      <c r="B63" s="120" t="s">
        <v>407</v>
      </c>
      <c r="C63" s="50">
        <v>7168</v>
      </c>
      <c r="D63" s="16">
        <v>1444</v>
      </c>
      <c r="E63" s="16">
        <v>0</v>
      </c>
      <c r="F63" s="16">
        <v>0</v>
      </c>
      <c r="G63" s="16">
        <v>501</v>
      </c>
      <c r="H63" s="16">
        <v>1699</v>
      </c>
      <c r="I63" s="16">
        <v>863</v>
      </c>
      <c r="J63" s="16">
        <v>304</v>
      </c>
      <c r="K63" s="16">
        <v>385</v>
      </c>
      <c r="L63" s="16">
        <v>1972</v>
      </c>
      <c r="M63" s="793" t="s">
        <v>408</v>
      </c>
      <c r="N63" s="834"/>
    </row>
    <row r="64" spans="1:14">
      <c r="A64" s="123">
        <v>2599</v>
      </c>
      <c r="B64" s="124" t="s">
        <v>409</v>
      </c>
      <c r="C64" s="49">
        <v>3810</v>
      </c>
      <c r="D64" s="14">
        <v>212</v>
      </c>
      <c r="E64" s="14">
        <v>0</v>
      </c>
      <c r="F64" s="14">
        <v>0</v>
      </c>
      <c r="G64" s="14">
        <v>611</v>
      </c>
      <c r="H64" s="14">
        <v>60</v>
      </c>
      <c r="I64" s="14">
        <v>24</v>
      </c>
      <c r="J64" s="14">
        <v>4</v>
      </c>
      <c r="K64" s="14">
        <v>284</v>
      </c>
      <c r="L64" s="14">
        <v>2615</v>
      </c>
      <c r="M64" s="795" t="s">
        <v>410</v>
      </c>
      <c r="N64" s="832"/>
    </row>
    <row r="65" spans="1:14">
      <c r="A65" s="117">
        <v>27</v>
      </c>
      <c r="B65" s="118" t="s">
        <v>411</v>
      </c>
      <c r="C65" s="50">
        <v>23425</v>
      </c>
      <c r="D65" s="16">
        <v>8417</v>
      </c>
      <c r="E65" s="16">
        <v>0</v>
      </c>
      <c r="F65" s="16">
        <v>205</v>
      </c>
      <c r="G65" s="16">
        <v>1481</v>
      </c>
      <c r="H65" s="16">
        <v>1115</v>
      </c>
      <c r="I65" s="16">
        <v>1378</v>
      </c>
      <c r="J65" s="16">
        <v>1646</v>
      </c>
      <c r="K65" s="16">
        <v>1159</v>
      </c>
      <c r="L65" s="16">
        <v>8024</v>
      </c>
      <c r="M65" s="809" t="s">
        <v>413</v>
      </c>
      <c r="N65" s="833"/>
    </row>
    <row r="66" spans="1:14" ht="22.5">
      <c r="A66" s="123">
        <v>2710</v>
      </c>
      <c r="B66" s="124" t="s">
        <v>602</v>
      </c>
      <c r="C66" s="49">
        <v>8099</v>
      </c>
      <c r="D66" s="14">
        <v>1372</v>
      </c>
      <c r="E66" s="14">
        <v>0</v>
      </c>
      <c r="F66" s="14">
        <v>205</v>
      </c>
      <c r="G66" s="14">
        <v>1023</v>
      </c>
      <c r="H66" s="14">
        <v>252</v>
      </c>
      <c r="I66" s="14">
        <v>914</v>
      </c>
      <c r="J66" s="14">
        <v>266</v>
      </c>
      <c r="K66" s="14">
        <v>403</v>
      </c>
      <c r="L66" s="14">
        <v>3664</v>
      </c>
      <c r="M66" s="795" t="s">
        <v>414</v>
      </c>
      <c r="N66" s="832"/>
    </row>
    <row r="67" spans="1:14" ht="22.5">
      <c r="A67" s="119">
        <v>2730</v>
      </c>
      <c r="B67" s="120" t="s">
        <v>415</v>
      </c>
      <c r="C67" s="50">
        <v>8355</v>
      </c>
      <c r="D67" s="16">
        <v>2635</v>
      </c>
      <c r="E67" s="16">
        <v>0</v>
      </c>
      <c r="F67" s="16">
        <v>0</v>
      </c>
      <c r="G67" s="16">
        <v>79</v>
      </c>
      <c r="H67" s="16">
        <v>715</v>
      </c>
      <c r="I67" s="16">
        <v>17</v>
      </c>
      <c r="J67" s="16">
        <v>809</v>
      </c>
      <c r="K67" s="16">
        <v>0</v>
      </c>
      <c r="L67" s="16">
        <v>4100</v>
      </c>
      <c r="M67" s="793" t="s">
        <v>416</v>
      </c>
      <c r="N67" s="834"/>
    </row>
    <row r="68" spans="1:14">
      <c r="A68" s="123">
        <v>2740</v>
      </c>
      <c r="B68" s="124" t="s">
        <v>417</v>
      </c>
      <c r="C68" s="49">
        <v>3314</v>
      </c>
      <c r="D68" s="14">
        <v>2673</v>
      </c>
      <c r="E68" s="14">
        <v>0</v>
      </c>
      <c r="F68" s="14">
        <v>0</v>
      </c>
      <c r="G68" s="14">
        <v>0</v>
      </c>
      <c r="H68" s="14">
        <v>43</v>
      </c>
      <c r="I68" s="14">
        <v>243</v>
      </c>
      <c r="J68" s="14">
        <v>214</v>
      </c>
      <c r="K68" s="14">
        <v>0</v>
      </c>
      <c r="L68" s="14">
        <v>141</v>
      </c>
      <c r="M68" s="795" t="s">
        <v>418</v>
      </c>
      <c r="N68" s="832"/>
    </row>
    <row r="69" spans="1:14">
      <c r="A69" s="119">
        <v>2750</v>
      </c>
      <c r="B69" s="120" t="s">
        <v>694</v>
      </c>
      <c r="C69" s="50">
        <v>2341</v>
      </c>
      <c r="D69" s="16">
        <v>1246</v>
      </c>
      <c r="E69" s="16">
        <v>0</v>
      </c>
      <c r="F69" s="16">
        <v>0</v>
      </c>
      <c r="G69" s="16">
        <v>306</v>
      </c>
      <c r="H69" s="16">
        <v>0</v>
      </c>
      <c r="I69" s="16">
        <v>49</v>
      </c>
      <c r="J69" s="16">
        <v>0</v>
      </c>
      <c r="K69" s="16">
        <v>621</v>
      </c>
      <c r="L69" s="16">
        <v>119</v>
      </c>
      <c r="M69" s="793" t="s">
        <v>731</v>
      </c>
      <c r="N69" s="834"/>
    </row>
    <row r="70" spans="1:14">
      <c r="A70" s="123">
        <v>2790</v>
      </c>
      <c r="B70" s="124" t="s">
        <v>419</v>
      </c>
      <c r="C70" s="49">
        <v>1316</v>
      </c>
      <c r="D70" s="14">
        <v>491</v>
      </c>
      <c r="E70" s="14">
        <v>0</v>
      </c>
      <c r="F70" s="14">
        <v>0</v>
      </c>
      <c r="G70" s="14">
        <v>73</v>
      </c>
      <c r="H70" s="14">
        <v>105</v>
      </c>
      <c r="I70" s="14">
        <v>155</v>
      </c>
      <c r="J70" s="14">
        <v>357</v>
      </c>
      <c r="K70" s="14">
        <v>135</v>
      </c>
      <c r="L70" s="14">
        <v>0</v>
      </c>
      <c r="M70" s="795" t="s">
        <v>420</v>
      </c>
      <c r="N70" s="832"/>
    </row>
    <row r="71" spans="1:14">
      <c r="A71" s="125">
        <v>28</v>
      </c>
      <c r="B71" s="23" t="s">
        <v>421</v>
      </c>
      <c r="C71" s="458">
        <v>13739</v>
      </c>
      <c r="D71" s="459">
        <v>6395</v>
      </c>
      <c r="E71" s="459">
        <v>0</v>
      </c>
      <c r="F71" s="459">
        <v>0</v>
      </c>
      <c r="G71" s="459">
        <v>0</v>
      </c>
      <c r="H71" s="459">
        <v>2028</v>
      </c>
      <c r="I71" s="459">
        <v>0</v>
      </c>
      <c r="J71" s="459">
        <v>0</v>
      </c>
      <c r="K71" s="459">
        <v>343</v>
      </c>
      <c r="L71" s="459">
        <v>4973</v>
      </c>
      <c r="M71" s="811" t="s">
        <v>422</v>
      </c>
      <c r="N71" s="831"/>
    </row>
    <row r="72" spans="1:14" ht="45">
      <c r="A72" s="123">
        <v>2810</v>
      </c>
      <c r="B72" s="124" t="s">
        <v>423</v>
      </c>
      <c r="C72" s="49">
        <v>13739</v>
      </c>
      <c r="D72" s="14">
        <v>6395</v>
      </c>
      <c r="E72" s="14">
        <v>0</v>
      </c>
      <c r="F72" s="14">
        <v>0</v>
      </c>
      <c r="G72" s="14">
        <v>0</v>
      </c>
      <c r="H72" s="14">
        <v>2028</v>
      </c>
      <c r="I72" s="14">
        <v>0</v>
      </c>
      <c r="J72" s="14">
        <v>0</v>
      </c>
      <c r="K72" s="14">
        <v>343</v>
      </c>
      <c r="L72" s="14">
        <v>4973</v>
      </c>
      <c r="M72" s="795" t="s">
        <v>424</v>
      </c>
      <c r="N72" s="832"/>
    </row>
    <row r="73" spans="1:14" ht="22.5">
      <c r="A73" s="117">
        <v>29</v>
      </c>
      <c r="B73" s="118" t="s">
        <v>609</v>
      </c>
      <c r="C73" s="50">
        <v>932</v>
      </c>
      <c r="D73" s="16">
        <v>165</v>
      </c>
      <c r="E73" s="16">
        <v>0</v>
      </c>
      <c r="F73" s="16">
        <v>0</v>
      </c>
      <c r="G73" s="16">
        <v>0</v>
      </c>
      <c r="H73" s="16">
        <v>70</v>
      </c>
      <c r="I73" s="16">
        <v>63</v>
      </c>
      <c r="J73" s="16">
        <v>0</v>
      </c>
      <c r="K73" s="16">
        <v>39</v>
      </c>
      <c r="L73" s="16">
        <v>595</v>
      </c>
      <c r="M73" s="809" t="s">
        <v>426</v>
      </c>
      <c r="N73" s="833"/>
    </row>
    <row r="74" spans="1:14" ht="22.5">
      <c r="A74" s="123">
        <v>2920</v>
      </c>
      <c r="B74" s="124" t="s">
        <v>427</v>
      </c>
      <c r="C74" s="49">
        <v>525</v>
      </c>
      <c r="D74" s="14">
        <v>118</v>
      </c>
      <c r="E74" s="14">
        <v>0</v>
      </c>
      <c r="F74" s="14">
        <v>0</v>
      </c>
      <c r="G74" s="14">
        <v>0</v>
      </c>
      <c r="H74" s="14">
        <v>70</v>
      </c>
      <c r="I74" s="14">
        <v>63</v>
      </c>
      <c r="J74" s="14">
        <v>0</v>
      </c>
      <c r="K74" s="14">
        <v>39</v>
      </c>
      <c r="L74" s="14">
        <v>235</v>
      </c>
      <c r="M74" s="795" t="s">
        <v>428</v>
      </c>
      <c r="N74" s="832"/>
    </row>
    <row r="75" spans="1:14">
      <c r="A75" s="119">
        <v>2930</v>
      </c>
      <c r="B75" s="120" t="s">
        <v>429</v>
      </c>
      <c r="C75" s="50">
        <v>407</v>
      </c>
      <c r="D75" s="16">
        <v>47</v>
      </c>
      <c r="E75" s="16">
        <v>0</v>
      </c>
      <c r="F75" s="16">
        <v>0</v>
      </c>
      <c r="G75" s="16">
        <v>0</v>
      </c>
      <c r="H75" s="16">
        <v>0</v>
      </c>
      <c r="I75" s="16">
        <v>0</v>
      </c>
      <c r="J75" s="16">
        <v>0</v>
      </c>
      <c r="K75" s="16">
        <v>0</v>
      </c>
      <c r="L75" s="16">
        <v>360</v>
      </c>
      <c r="M75" s="793" t="s">
        <v>431</v>
      </c>
      <c r="N75" s="834"/>
    </row>
    <row r="76" spans="1:14" ht="16.899999999999999" customHeight="1">
      <c r="A76" s="355">
        <v>30</v>
      </c>
      <c r="B76" s="356" t="s">
        <v>432</v>
      </c>
      <c r="C76" s="49">
        <v>8857</v>
      </c>
      <c r="D76" s="14">
        <v>4652</v>
      </c>
      <c r="E76" s="14">
        <v>0</v>
      </c>
      <c r="F76" s="14">
        <v>1599</v>
      </c>
      <c r="G76" s="14">
        <v>101</v>
      </c>
      <c r="H76" s="14">
        <v>69</v>
      </c>
      <c r="I76" s="14">
        <v>332</v>
      </c>
      <c r="J76" s="14">
        <v>0</v>
      </c>
      <c r="K76" s="14">
        <v>70</v>
      </c>
      <c r="L76" s="14">
        <v>2034</v>
      </c>
      <c r="M76" s="791" t="s">
        <v>433</v>
      </c>
      <c r="N76" s="835"/>
    </row>
    <row r="77" spans="1:14">
      <c r="A77" s="119">
        <v>3011</v>
      </c>
      <c r="B77" s="120" t="s">
        <v>434</v>
      </c>
      <c r="C77" s="50">
        <v>8481</v>
      </c>
      <c r="D77" s="16">
        <v>4634</v>
      </c>
      <c r="E77" s="16">
        <v>0</v>
      </c>
      <c r="F77" s="16">
        <v>1599</v>
      </c>
      <c r="G77" s="16">
        <v>33</v>
      </c>
      <c r="H77" s="16">
        <v>0</v>
      </c>
      <c r="I77" s="16">
        <v>332</v>
      </c>
      <c r="J77" s="16">
        <v>0</v>
      </c>
      <c r="K77" s="16">
        <v>0</v>
      </c>
      <c r="L77" s="16">
        <v>1883</v>
      </c>
      <c r="M77" s="793" t="s">
        <v>435</v>
      </c>
      <c r="N77" s="834"/>
    </row>
    <row r="78" spans="1:14">
      <c r="A78" s="123">
        <v>3012</v>
      </c>
      <c r="B78" s="124" t="s">
        <v>436</v>
      </c>
      <c r="C78" s="49">
        <v>376</v>
      </c>
      <c r="D78" s="14">
        <v>18</v>
      </c>
      <c r="E78" s="14">
        <v>0</v>
      </c>
      <c r="F78" s="14">
        <v>0</v>
      </c>
      <c r="G78" s="14">
        <v>68</v>
      </c>
      <c r="H78" s="14">
        <v>69</v>
      </c>
      <c r="I78" s="14">
        <v>0</v>
      </c>
      <c r="J78" s="14">
        <v>0</v>
      </c>
      <c r="K78" s="14">
        <v>70</v>
      </c>
      <c r="L78" s="14">
        <v>151</v>
      </c>
      <c r="M78" s="795" t="s">
        <v>437</v>
      </c>
      <c r="N78" s="832"/>
    </row>
    <row r="79" spans="1:14">
      <c r="A79" s="117">
        <v>31</v>
      </c>
      <c r="B79" s="118" t="s">
        <v>438</v>
      </c>
      <c r="C79" s="50">
        <v>113819</v>
      </c>
      <c r="D79" s="16">
        <v>15718</v>
      </c>
      <c r="E79" s="16">
        <v>0</v>
      </c>
      <c r="F79" s="16">
        <v>72103</v>
      </c>
      <c r="G79" s="16">
        <v>3037</v>
      </c>
      <c r="H79" s="16">
        <v>3257</v>
      </c>
      <c r="I79" s="16">
        <v>3332</v>
      </c>
      <c r="J79" s="16">
        <v>355</v>
      </c>
      <c r="K79" s="16">
        <v>642</v>
      </c>
      <c r="L79" s="16">
        <v>15375</v>
      </c>
      <c r="M79" s="809" t="s">
        <v>439</v>
      </c>
      <c r="N79" s="833"/>
    </row>
    <row r="80" spans="1:14" ht="15" customHeight="1">
      <c r="A80" s="123">
        <v>3100</v>
      </c>
      <c r="B80" s="124" t="s">
        <v>438</v>
      </c>
      <c r="C80" s="49">
        <v>113819</v>
      </c>
      <c r="D80" s="14">
        <v>15718</v>
      </c>
      <c r="E80" s="14">
        <v>0</v>
      </c>
      <c r="F80" s="14">
        <v>72103</v>
      </c>
      <c r="G80" s="14">
        <v>3037</v>
      </c>
      <c r="H80" s="14">
        <v>3257</v>
      </c>
      <c r="I80" s="14">
        <v>3332</v>
      </c>
      <c r="J80" s="14">
        <v>355</v>
      </c>
      <c r="K80" s="14">
        <v>642</v>
      </c>
      <c r="L80" s="14">
        <v>15375</v>
      </c>
      <c r="M80" s="795" t="s">
        <v>440</v>
      </c>
      <c r="N80" s="832"/>
    </row>
    <row r="81" spans="1:14">
      <c r="A81" s="117">
        <v>32</v>
      </c>
      <c r="B81" s="118" t="s">
        <v>441</v>
      </c>
      <c r="C81" s="50">
        <v>1991</v>
      </c>
      <c r="D81" s="16">
        <v>548</v>
      </c>
      <c r="E81" s="16">
        <v>0</v>
      </c>
      <c r="F81" s="16">
        <v>0</v>
      </c>
      <c r="G81" s="16">
        <v>124</v>
      </c>
      <c r="H81" s="16">
        <v>340</v>
      </c>
      <c r="I81" s="16">
        <v>15</v>
      </c>
      <c r="J81" s="16">
        <v>0</v>
      </c>
      <c r="K81" s="16">
        <v>0</v>
      </c>
      <c r="L81" s="16">
        <v>964</v>
      </c>
      <c r="M81" s="809" t="s">
        <v>442</v>
      </c>
      <c r="N81" s="833"/>
    </row>
    <row r="82" spans="1:14">
      <c r="A82" s="123">
        <v>3250</v>
      </c>
      <c r="B82" s="124" t="s">
        <v>443</v>
      </c>
      <c r="C82" s="49">
        <v>731</v>
      </c>
      <c r="D82" s="14">
        <v>438</v>
      </c>
      <c r="E82" s="14">
        <v>0</v>
      </c>
      <c r="F82" s="14">
        <v>0</v>
      </c>
      <c r="G82" s="14">
        <v>33</v>
      </c>
      <c r="H82" s="14">
        <v>260</v>
      </c>
      <c r="I82" s="14">
        <v>0</v>
      </c>
      <c r="J82" s="14">
        <v>0</v>
      </c>
      <c r="K82" s="14">
        <v>0</v>
      </c>
      <c r="L82" s="14">
        <v>0</v>
      </c>
      <c r="M82" s="795" t="s">
        <v>444</v>
      </c>
      <c r="N82" s="832"/>
    </row>
    <row r="83" spans="1:14">
      <c r="A83" s="119">
        <v>3290</v>
      </c>
      <c r="B83" s="120" t="s">
        <v>445</v>
      </c>
      <c r="C83" s="50">
        <v>1260</v>
      </c>
      <c r="D83" s="16">
        <v>110</v>
      </c>
      <c r="E83" s="16">
        <v>0</v>
      </c>
      <c r="F83" s="16">
        <v>0</v>
      </c>
      <c r="G83" s="16">
        <v>91</v>
      </c>
      <c r="H83" s="16">
        <v>80</v>
      </c>
      <c r="I83" s="16">
        <v>15</v>
      </c>
      <c r="J83" s="16">
        <v>0</v>
      </c>
      <c r="K83" s="16">
        <v>0</v>
      </c>
      <c r="L83" s="16">
        <v>964</v>
      </c>
      <c r="M83" s="793" t="s">
        <v>446</v>
      </c>
      <c r="N83" s="834"/>
    </row>
    <row r="84" spans="1:14">
      <c r="A84" s="355">
        <v>33</v>
      </c>
      <c r="B84" s="356" t="s">
        <v>447</v>
      </c>
      <c r="C84" s="49">
        <v>262182</v>
      </c>
      <c r="D84" s="14">
        <v>33314</v>
      </c>
      <c r="E84" s="14">
        <v>0</v>
      </c>
      <c r="F84" s="14">
        <v>149462</v>
      </c>
      <c r="G84" s="14">
        <v>9137</v>
      </c>
      <c r="H84" s="14">
        <v>0</v>
      </c>
      <c r="I84" s="14">
        <v>30928</v>
      </c>
      <c r="J84" s="14">
        <v>3225</v>
      </c>
      <c r="K84" s="14">
        <v>30997</v>
      </c>
      <c r="L84" s="14">
        <v>5119</v>
      </c>
      <c r="M84" s="791" t="s">
        <v>448</v>
      </c>
      <c r="N84" s="835"/>
    </row>
    <row r="85" spans="1:14" ht="20.25" customHeight="1">
      <c r="A85" s="119">
        <v>3311</v>
      </c>
      <c r="B85" s="120" t="s">
        <v>449</v>
      </c>
      <c r="C85" s="50">
        <v>1306</v>
      </c>
      <c r="D85" s="16">
        <v>0</v>
      </c>
      <c r="E85" s="16">
        <v>0</v>
      </c>
      <c r="F85" s="16">
        <v>0</v>
      </c>
      <c r="G85" s="16">
        <v>0</v>
      </c>
      <c r="H85" s="16">
        <v>0</v>
      </c>
      <c r="I85" s="16">
        <v>0</v>
      </c>
      <c r="J85" s="16">
        <v>0</v>
      </c>
      <c r="K85" s="16">
        <v>0</v>
      </c>
      <c r="L85" s="16">
        <v>1306</v>
      </c>
      <c r="M85" s="793" t="s">
        <v>451</v>
      </c>
      <c r="N85" s="834"/>
    </row>
    <row r="86" spans="1:14" s="34" customFormat="1">
      <c r="A86" s="123">
        <v>3315</v>
      </c>
      <c r="B86" s="124" t="s">
        <v>454</v>
      </c>
      <c r="C86" s="49">
        <v>260876</v>
      </c>
      <c r="D86" s="14">
        <v>33314</v>
      </c>
      <c r="E86" s="14">
        <v>0</v>
      </c>
      <c r="F86" s="14">
        <v>149462</v>
      </c>
      <c r="G86" s="14">
        <v>9137</v>
      </c>
      <c r="H86" s="14">
        <v>0</v>
      </c>
      <c r="I86" s="14">
        <v>30928</v>
      </c>
      <c r="J86" s="14">
        <v>3225</v>
      </c>
      <c r="K86" s="14">
        <v>30997</v>
      </c>
      <c r="L86" s="14">
        <v>3813</v>
      </c>
      <c r="M86" s="795" t="s">
        <v>455</v>
      </c>
      <c r="N86" s="832"/>
    </row>
    <row r="87" spans="1:14" ht="16.5" thickBot="1">
      <c r="A87" s="364" t="s">
        <v>456</v>
      </c>
      <c r="B87" s="365" t="s">
        <v>457</v>
      </c>
      <c r="C87" s="360">
        <v>636445</v>
      </c>
      <c r="D87" s="361">
        <v>154017</v>
      </c>
      <c r="E87" s="361">
        <v>1546</v>
      </c>
      <c r="F87" s="361">
        <v>82204</v>
      </c>
      <c r="G87" s="361">
        <v>10713</v>
      </c>
      <c r="H87" s="361">
        <v>324754</v>
      </c>
      <c r="I87" s="361">
        <v>2809</v>
      </c>
      <c r="J87" s="361">
        <v>20723</v>
      </c>
      <c r="K87" s="361">
        <v>7498</v>
      </c>
      <c r="L87" s="361">
        <v>32181</v>
      </c>
      <c r="M87" s="858" t="s">
        <v>458</v>
      </c>
      <c r="N87" s="859"/>
    </row>
    <row r="88" spans="1:14" ht="16.5" thickTop="1" thickBot="1">
      <c r="A88" s="113">
        <v>35</v>
      </c>
      <c r="B88" s="114" t="s">
        <v>457</v>
      </c>
      <c r="C88" s="111">
        <v>636445</v>
      </c>
      <c r="D88" s="95">
        <v>154017</v>
      </c>
      <c r="E88" s="95">
        <v>1546</v>
      </c>
      <c r="F88" s="95">
        <v>82204</v>
      </c>
      <c r="G88" s="95">
        <v>10713</v>
      </c>
      <c r="H88" s="95">
        <v>324754</v>
      </c>
      <c r="I88" s="95">
        <v>2809</v>
      </c>
      <c r="J88" s="95">
        <v>20723</v>
      </c>
      <c r="K88" s="95">
        <v>7498</v>
      </c>
      <c r="L88" s="95">
        <v>32181</v>
      </c>
      <c r="M88" s="838" t="s">
        <v>459</v>
      </c>
      <c r="N88" s="839"/>
    </row>
    <row r="89" spans="1:14" ht="24.75" thickTop="1">
      <c r="A89" s="366" t="s">
        <v>460</v>
      </c>
      <c r="B89" s="367" t="s">
        <v>461</v>
      </c>
      <c r="C89" s="242">
        <v>218838</v>
      </c>
      <c r="D89" s="98">
        <v>19902</v>
      </c>
      <c r="E89" s="98">
        <v>31</v>
      </c>
      <c r="F89" s="98">
        <v>98184</v>
      </c>
      <c r="G89" s="98">
        <v>4506</v>
      </c>
      <c r="H89" s="98">
        <v>32078</v>
      </c>
      <c r="I89" s="98">
        <v>28619</v>
      </c>
      <c r="J89" s="98">
        <v>13721</v>
      </c>
      <c r="K89" s="98">
        <v>10502</v>
      </c>
      <c r="L89" s="98">
        <v>11295</v>
      </c>
      <c r="M89" s="860" t="s">
        <v>462</v>
      </c>
      <c r="N89" s="861"/>
    </row>
    <row r="90" spans="1:14">
      <c r="A90" s="355">
        <v>37</v>
      </c>
      <c r="B90" s="356" t="s">
        <v>463</v>
      </c>
      <c r="C90" s="49">
        <v>55680</v>
      </c>
      <c r="D90" s="14">
        <v>2712</v>
      </c>
      <c r="E90" s="14">
        <v>0</v>
      </c>
      <c r="F90" s="14">
        <v>25910</v>
      </c>
      <c r="G90" s="14">
        <v>1564</v>
      </c>
      <c r="H90" s="14">
        <v>6065</v>
      </c>
      <c r="I90" s="14">
        <v>2480</v>
      </c>
      <c r="J90" s="14">
        <v>4402</v>
      </c>
      <c r="K90" s="14">
        <v>10252</v>
      </c>
      <c r="L90" s="14">
        <v>2295</v>
      </c>
      <c r="M90" s="791" t="s">
        <v>464</v>
      </c>
      <c r="N90" s="835"/>
    </row>
    <row r="91" spans="1:14">
      <c r="A91" s="119">
        <v>3700</v>
      </c>
      <c r="B91" s="120" t="s">
        <v>463</v>
      </c>
      <c r="C91" s="50">
        <v>55680</v>
      </c>
      <c r="D91" s="16">
        <v>2712</v>
      </c>
      <c r="E91" s="16">
        <v>0</v>
      </c>
      <c r="F91" s="16">
        <v>25910</v>
      </c>
      <c r="G91" s="16">
        <v>1564</v>
      </c>
      <c r="H91" s="16">
        <v>6065</v>
      </c>
      <c r="I91" s="16">
        <v>2480</v>
      </c>
      <c r="J91" s="16">
        <v>4402</v>
      </c>
      <c r="K91" s="16">
        <v>10252</v>
      </c>
      <c r="L91" s="16">
        <v>2295</v>
      </c>
      <c r="M91" s="793" t="s">
        <v>464</v>
      </c>
      <c r="N91" s="834"/>
    </row>
    <row r="92" spans="1:14" ht="22.5">
      <c r="A92" s="355">
        <v>38</v>
      </c>
      <c r="B92" s="356" t="s">
        <v>465</v>
      </c>
      <c r="C92" s="49">
        <v>156319</v>
      </c>
      <c r="D92" s="14">
        <v>15616</v>
      </c>
      <c r="E92" s="14">
        <v>31</v>
      </c>
      <c r="F92" s="14">
        <v>70552</v>
      </c>
      <c r="G92" s="14">
        <v>2472</v>
      </c>
      <c r="H92" s="14">
        <v>24268</v>
      </c>
      <c r="I92" s="14">
        <v>26139</v>
      </c>
      <c r="J92" s="14">
        <v>8712</v>
      </c>
      <c r="K92" s="14">
        <v>250</v>
      </c>
      <c r="L92" s="14">
        <v>8279</v>
      </c>
      <c r="M92" s="791" t="s">
        <v>466</v>
      </c>
      <c r="N92" s="835"/>
    </row>
    <row r="93" spans="1:14">
      <c r="A93" s="119">
        <v>3811</v>
      </c>
      <c r="B93" s="120" t="s">
        <v>622</v>
      </c>
      <c r="C93" s="50">
        <v>27434</v>
      </c>
      <c r="D93" s="16">
        <v>1094</v>
      </c>
      <c r="E93" s="16">
        <v>31</v>
      </c>
      <c r="F93" s="16">
        <v>0</v>
      </c>
      <c r="G93" s="16">
        <v>530</v>
      </c>
      <c r="H93" s="16">
        <v>157</v>
      </c>
      <c r="I93" s="16">
        <v>17496</v>
      </c>
      <c r="J93" s="16">
        <v>5721</v>
      </c>
      <c r="K93" s="16">
        <v>97</v>
      </c>
      <c r="L93" s="16">
        <v>2308</v>
      </c>
      <c r="M93" s="793" t="s">
        <v>729</v>
      </c>
      <c r="N93" s="834"/>
    </row>
    <row r="94" spans="1:14">
      <c r="A94" s="123">
        <v>3821</v>
      </c>
      <c r="B94" s="124" t="s">
        <v>467</v>
      </c>
      <c r="C94" s="49">
        <v>98965</v>
      </c>
      <c r="D94" s="14">
        <v>4834</v>
      </c>
      <c r="E94" s="14">
        <v>0</v>
      </c>
      <c r="F94" s="14">
        <v>66146</v>
      </c>
      <c r="G94" s="14">
        <v>144</v>
      </c>
      <c r="H94" s="14">
        <v>16352</v>
      </c>
      <c r="I94" s="14">
        <v>8311</v>
      </c>
      <c r="J94" s="14">
        <v>1974</v>
      </c>
      <c r="K94" s="14">
        <v>149</v>
      </c>
      <c r="L94" s="14">
        <v>1055</v>
      </c>
      <c r="M94" s="795" t="s">
        <v>468</v>
      </c>
      <c r="N94" s="832"/>
    </row>
    <row r="95" spans="1:14">
      <c r="A95" s="119">
        <v>3822</v>
      </c>
      <c r="B95" s="120" t="s">
        <v>469</v>
      </c>
      <c r="C95" s="50">
        <v>17844</v>
      </c>
      <c r="D95" s="16">
        <v>6355</v>
      </c>
      <c r="E95" s="16">
        <v>0</v>
      </c>
      <c r="F95" s="16">
        <v>4339</v>
      </c>
      <c r="G95" s="16">
        <v>0</v>
      </c>
      <c r="H95" s="16">
        <v>6292</v>
      </c>
      <c r="I95" s="16">
        <v>0</v>
      </c>
      <c r="J95" s="16">
        <v>728</v>
      </c>
      <c r="K95" s="16">
        <v>0</v>
      </c>
      <c r="L95" s="16">
        <v>130</v>
      </c>
      <c r="M95" s="793" t="s">
        <v>470</v>
      </c>
      <c r="N95" s="834"/>
    </row>
    <row r="96" spans="1:14">
      <c r="A96" s="123">
        <v>3830</v>
      </c>
      <c r="B96" s="124" t="s">
        <v>471</v>
      </c>
      <c r="C96" s="49">
        <v>12076</v>
      </c>
      <c r="D96" s="14">
        <v>3333</v>
      </c>
      <c r="E96" s="14">
        <v>0</v>
      </c>
      <c r="F96" s="14">
        <v>67</v>
      </c>
      <c r="G96" s="14">
        <v>1798</v>
      </c>
      <c r="H96" s="14">
        <v>1467</v>
      </c>
      <c r="I96" s="14">
        <v>332</v>
      </c>
      <c r="J96" s="14">
        <v>289</v>
      </c>
      <c r="K96" s="14">
        <v>4</v>
      </c>
      <c r="L96" s="14">
        <v>4786</v>
      </c>
      <c r="M96" s="795" t="s">
        <v>472</v>
      </c>
      <c r="N96" s="832"/>
    </row>
    <row r="97" spans="1:14" ht="22.5">
      <c r="A97" s="117">
        <v>39</v>
      </c>
      <c r="B97" s="118" t="s">
        <v>473</v>
      </c>
      <c r="C97" s="50">
        <v>6839</v>
      </c>
      <c r="D97" s="16">
        <v>1574</v>
      </c>
      <c r="E97" s="16">
        <v>0</v>
      </c>
      <c r="F97" s="16">
        <v>1722</v>
      </c>
      <c r="G97" s="16">
        <v>470</v>
      </c>
      <c r="H97" s="16">
        <v>1745</v>
      </c>
      <c r="I97" s="16">
        <v>0</v>
      </c>
      <c r="J97" s="16">
        <v>607</v>
      </c>
      <c r="K97" s="16">
        <v>0</v>
      </c>
      <c r="L97" s="16">
        <v>721</v>
      </c>
      <c r="M97" s="809" t="s">
        <v>474</v>
      </c>
      <c r="N97" s="833"/>
    </row>
    <row r="98" spans="1:14">
      <c r="A98" s="123">
        <v>3900</v>
      </c>
      <c r="B98" s="124" t="s">
        <v>473</v>
      </c>
      <c r="C98" s="49">
        <v>6839</v>
      </c>
      <c r="D98" s="14">
        <v>1574</v>
      </c>
      <c r="E98" s="14">
        <v>0</v>
      </c>
      <c r="F98" s="14">
        <v>1722</v>
      </c>
      <c r="G98" s="14">
        <v>470</v>
      </c>
      <c r="H98" s="14">
        <v>1745</v>
      </c>
      <c r="I98" s="14">
        <v>0</v>
      </c>
      <c r="J98" s="14">
        <v>607</v>
      </c>
      <c r="K98" s="14">
        <v>0</v>
      </c>
      <c r="L98" s="14">
        <v>721</v>
      </c>
      <c r="M98" s="795" t="s">
        <v>474</v>
      </c>
      <c r="N98" s="832"/>
    </row>
    <row r="99" spans="1:14" ht="29.45" customHeight="1">
      <c r="A99" s="856" t="s">
        <v>475</v>
      </c>
      <c r="B99" s="857"/>
      <c r="C99" s="358">
        <v>26325584</v>
      </c>
      <c r="D99" s="368">
        <v>6479640</v>
      </c>
      <c r="E99" s="368">
        <v>9921</v>
      </c>
      <c r="F99" s="368">
        <v>5945355</v>
      </c>
      <c r="G99" s="368">
        <v>6532146</v>
      </c>
      <c r="H99" s="368">
        <v>2115688</v>
      </c>
      <c r="I99" s="368">
        <v>382773</v>
      </c>
      <c r="J99" s="368">
        <v>1429676</v>
      </c>
      <c r="K99" s="368">
        <v>1158101</v>
      </c>
      <c r="L99" s="368">
        <v>2272284</v>
      </c>
      <c r="M99" s="854" t="s">
        <v>476</v>
      </c>
      <c r="N99" s="855"/>
    </row>
  </sheetData>
  <mergeCells count="100">
    <mergeCell ref="A99:B99"/>
    <mergeCell ref="M87:N87"/>
    <mergeCell ref="M88:N88"/>
    <mergeCell ref="M89:N89"/>
    <mergeCell ref="M90:N90"/>
    <mergeCell ref="M91:N91"/>
    <mergeCell ref="M92:N92"/>
    <mergeCell ref="M93:N93"/>
    <mergeCell ref="M94:N94"/>
    <mergeCell ref="M95:N95"/>
    <mergeCell ref="M96:N96"/>
    <mergeCell ref="M97:N97"/>
    <mergeCell ref="M98:N98"/>
    <mergeCell ref="M99:N99"/>
    <mergeCell ref="M15:N15"/>
    <mergeCell ref="M16:N16"/>
    <mergeCell ref="A2:N2"/>
    <mergeCell ref="A3:N3"/>
    <mergeCell ref="A4:N4"/>
    <mergeCell ref="A5:N5"/>
    <mergeCell ref="A6:B6"/>
    <mergeCell ref="C6:L6"/>
    <mergeCell ref="M7:N7"/>
    <mergeCell ref="M8:N8"/>
    <mergeCell ref="M9:N9"/>
    <mergeCell ref="M10:N10"/>
    <mergeCell ref="M11:N11"/>
    <mergeCell ref="M12:N12"/>
    <mergeCell ref="M13:N13"/>
    <mergeCell ref="M14:N14"/>
    <mergeCell ref="M32:N32"/>
    <mergeCell ref="M35:N35"/>
    <mergeCell ref="M17:N17"/>
    <mergeCell ref="M18:N18"/>
    <mergeCell ref="M20:N20"/>
    <mergeCell ref="M21:N21"/>
    <mergeCell ref="M22:N22"/>
    <mergeCell ref="M23:N23"/>
    <mergeCell ref="M24:N24"/>
    <mergeCell ref="M25:N25"/>
    <mergeCell ref="M26:N26"/>
    <mergeCell ref="M27:N27"/>
    <mergeCell ref="M28:N28"/>
    <mergeCell ref="M29:N29"/>
    <mergeCell ref="M30:N30"/>
    <mergeCell ref="M31:N31"/>
    <mergeCell ref="M71:N71"/>
    <mergeCell ref="M72:N72"/>
    <mergeCell ref="M60:N60"/>
    <mergeCell ref="M48:N48"/>
    <mergeCell ref="M49:N49"/>
    <mergeCell ref="M50:N50"/>
    <mergeCell ref="M51:N51"/>
    <mergeCell ref="M52:N52"/>
    <mergeCell ref="M53:N53"/>
    <mergeCell ref="M54:N54"/>
    <mergeCell ref="M55:N55"/>
    <mergeCell ref="M56:N56"/>
    <mergeCell ref="M57:N57"/>
    <mergeCell ref="M59:N59"/>
    <mergeCell ref="M66:N66"/>
    <mergeCell ref="M67:N67"/>
    <mergeCell ref="M68:N68"/>
    <mergeCell ref="M69:N69"/>
    <mergeCell ref="M33:N33"/>
    <mergeCell ref="M34:N34"/>
    <mergeCell ref="M45:N45"/>
    <mergeCell ref="M46:N46"/>
    <mergeCell ref="M47:N47"/>
    <mergeCell ref="M36:N36"/>
    <mergeCell ref="M37:N37"/>
    <mergeCell ref="M38:N38"/>
    <mergeCell ref="M39:N39"/>
    <mergeCell ref="M40:N40"/>
    <mergeCell ref="M41:N41"/>
    <mergeCell ref="M42:N42"/>
    <mergeCell ref="M43:N43"/>
    <mergeCell ref="M44:N44"/>
    <mergeCell ref="M86:N86"/>
    <mergeCell ref="M80:N80"/>
    <mergeCell ref="M81:N81"/>
    <mergeCell ref="M82:N82"/>
    <mergeCell ref="M83:N83"/>
    <mergeCell ref="M84:N84"/>
    <mergeCell ref="M19:N19"/>
    <mergeCell ref="M73:N73"/>
    <mergeCell ref="M74:N74"/>
    <mergeCell ref="M79:N79"/>
    <mergeCell ref="M85:N85"/>
    <mergeCell ref="M75:N75"/>
    <mergeCell ref="M76:N76"/>
    <mergeCell ref="M77:N77"/>
    <mergeCell ref="M78:N78"/>
    <mergeCell ref="M70:N70"/>
    <mergeCell ref="M61:N61"/>
    <mergeCell ref="M62:N62"/>
    <mergeCell ref="M63:N63"/>
    <mergeCell ref="M64:N64"/>
    <mergeCell ref="M65:N65"/>
    <mergeCell ref="M58:N58"/>
  </mergeCells>
  <printOptions horizontalCentered="1"/>
  <pageMargins left="0" right="0" top="0.19685039370078741" bottom="0" header="0.51181102362204722" footer="0.51181102362204722"/>
  <pageSetup paperSize="9" scale="75" orientation="landscape" r:id="rId1"/>
  <headerFooter alignWithMargins="0"/>
  <rowBreaks count="2" manualBreakCount="2">
    <brk id="40" max="13" man="1"/>
    <brk id="71" max="13" man="1"/>
  </rowBreaks>
  <ignoredErrors>
    <ignoredError sqref="A20:B98 A9:B1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4506668294322"/>
  </sheetPr>
  <dimension ref="A1:D53"/>
  <sheetViews>
    <sheetView view="pageBreakPreview" zoomScale="60" zoomScaleNormal="100" workbookViewId="0">
      <selection activeCell="A4" sqref="A4:D4"/>
    </sheetView>
  </sheetViews>
  <sheetFormatPr defaultColWidth="8.88671875" defaultRowHeight="15"/>
  <cols>
    <col min="1" max="4" width="30.77734375" style="236" customWidth="1"/>
    <col min="5" max="16384" width="8.88671875" style="236"/>
  </cols>
  <sheetData>
    <row r="1" spans="1:4" s="235" customFormat="1" ht="111.75" customHeight="1">
      <c r="A1" s="623" t="s">
        <v>723</v>
      </c>
      <c r="B1" s="623"/>
      <c r="C1" s="624" t="s">
        <v>724</v>
      </c>
      <c r="D1" s="624"/>
    </row>
    <row r="2" spans="1:4" ht="122.25" customHeight="1">
      <c r="A2" s="625"/>
      <c r="B2" s="625"/>
      <c r="C2" s="625"/>
      <c r="D2" s="625"/>
    </row>
    <row r="3" spans="1:4" ht="189" customHeight="1">
      <c r="A3" s="626" t="s">
        <v>785</v>
      </c>
      <c r="B3" s="626"/>
      <c r="C3" s="626"/>
      <c r="D3" s="626"/>
    </row>
    <row r="4" spans="1:4" ht="67.5" customHeight="1">
      <c r="A4" s="625"/>
      <c r="B4" s="625"/>
      <c r="C4" s="625"/>
      <c r="D4" s="625"/>
    </row>
    <row r="5" spans="1:4" ht="57" customHeight="1">
      <c r="A5" s="622" t="s">
        <v>784</v>
      </c>
      <c r="B5" s="622"/>
      <c r="C5" s="622"/>
      <c r="D5" s="622"/>
    </row>
    <row r="6" spans="1:4" ht="14.45" customHeight="1">
      <c r="A6" s="237"/>
    </row>
    <row r="8" spans="1:4" ht="18">
      <c r="A8" s="237"/>
    </row>
    <row r="10" spans="1:4" ht="24.75" customHeight="1">
      <c r="A10" s="237"/>
    </row>
    <row r="11" spans="1:4" ht="18.75" customHeight="1">
      <c r="A11" s="238"/>
    </row>
    <row r="12" spans="1:4" ht="18">
      <c r="A12" s="237"/>
    </row>
    <row r="13" spans="1:4" ht="18">
      <c r="A13" s="237"/>
    </row>
    <row r="14" spans="1:4" ht="18">
      <c r="A14" s="237"/>
    </row>
    <row r="15" spans="1:4" ht="18">
      <c r="A15" s="237"/>
    </row>
    <row r="17" spans="1:1" ht="18">
      <c r="A17" s="237"/>
    </row>
    <row r="18" spans="1:1" ht="18">
      <c r="A18" s="237"/>
    </row>
    <row r="20" spans="1:1" ht="18">
      <c r="A20" s="237"/>
    </row>
    <row r="21" spans="1:1" ht="18">
      <c r="A21" s="237"/>
    </row>
    <row r="23" spans="1:1" ht="18">
      <c r="A23" s="237"/>
    </row>
    <row r="24" spans="1:1" ht="18">
      <c r="A24" s="237"/>
    </row>
    <row r="25" spans="1:1" ht="18">
      <c r="A25" s="237"/>
    </row>
    <row r="27" spans="1:1" ht="18">
      <c r="A27" s="237"/>
    </row>
    <row r="29" spans="1:1" ht="18">
      <c r="A29" s="237"/>
    </row>
    <row r="30" spans="1:1" ht="18">
      <c r="A30" s="237"/>
    </row>
    <row r="31" spans="1:1" ht="18">
      <c r="A31" s="237"/>
    </row>
    <row r="33" spans="1:1" ht="18">
      <c r="A33" s="237"/>
    </row>
    <row r="34" spans="1:1" ht="18">
      <c r="A34" s="237"/>
    </row>
    <row r="35" spans="1:1" ht="18">
      <c r="A35" s="237"/>
    </row>
    <row r="36" spans="1:1" ht="18">
      <c r="A36" s="237"/>
    </row>
    <row r="37" spans="1:1" ht="18">
      <c r="A37" s="237"/>
    </row>
    <row r="39" spans="1:1" ht="18">
      <c r="A39" s="237"/>
    </row>
    <row r="41" spans="1:1" ht="18">
      <c r="A41" s="237"/>
    </row>
    <row r="43" spans="1:1" ht="18">
      <c r="A43" s="237"/>
    </row>
    <row r="45" spans="1:1" ht="18">
      <c r="A45" s="237"/>
    </row>
    <row r="46" spans="1:1" ht="18">
      <c r="A46" s="237"/>
    </row>
    <row r="48" spans="1:1" ht="18">
      <c r="A48" s="237"/>
    </row>
    <row r="51" spans="1:1" ht="18">
      <c r="A51" s="237"/>
    </row>
    <row r="53" spans="1:1" ht="24" customHeight="1"/>
  </sheetData>
  <mergeCells count="6">
    <mergeCell ref="A5:D5"/>
    <mergeCell ref="A1:B1"/>
    <mergeCell ref="C1:D1"/>
    <mergeCell ref="A2:D2"/>
    <mergeCell ref="A3:D3"/>
    <mergeCell ref="A4:D4"/>
  </mergeCells>
  <printOptions horizontalCentered="1"/>
  <pageMargins left="0" right="0" top="0.39305555555555599" bottom="0" header="0.31458333333333299" footer="0.31458333333333299"/>
  <pageSetup paperSize="9" scale="95" orientation="landscape" r:id="rId1"/>
  <rowBreaks count="1" manualBreakCount="1">
    <brk id="6"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4506668294322"/>
  </sheetPr>
  <dimension ref="A1:O102"/>
  <sheetViews>
    <sheetView view="pageBreakPreview" topLeftCell="A86" zoomScale="110" zoomScaleNormal="100" zoomScaleSheetLayoutView="110" workbookViewId="0">
      <selection activeCell="A102" sqref="A102:B102"/>
    </sheetView>
  </sheetViews>
  <sheetFormatPr defaultColWidth="8.88671875" defaultRowHeight="15"/>
  <cols>
    <col min="1" max="1" width="5.77734375" style="54" customWidth="1"/>
    <col min="2" max="2" width="40.6640625" style="32" customWidth="1"/>
    <col min="3" max="11" width="8.77734375" style="34" customWidth="1"/>
    <col min="12" max="12" width="40.6640625" style="34" customWidth="1"/>
    <col min="13" max="13" width="5.77734375" style="34" customWidth="1"/>
    <col min="14" max="16384" width="8.88671875" style="34"/>
  </cols>
  <sheetData>
    <row r="1" spans="1:15" s="30" customFormat="1" ht="12" customHeight="1">
      <c r="A1" s="40"/>
      <c r="B1" s="40"/>
      <c r="C1" s="40"/>
      <c r="D1" s="40"/>
      <c r="E1" s="40"/>
      <c r="F1" s="40"/>
      <c r="G1" s="40"/>
      <c r="H1" s="40"/>
      <c r="I1" s="40"/>
      <c r="J1" s="40"/>
      <c r="K1" s="40"/>
      <c r="L1" s="40"/>
      <c r="M1" s="40"/>
      <c r="N1" s="40"/>
      <c r="O1" s="40"/>
    </row>
    <row r="2" spans="1:15" ht="20.25">
      <c r="A2" s="744" t="s">
        <v>521</v>
      </c>
      <c r="B2" s="744"/>
      <c r="C2" s="744"/>
      <c r="D2" s="744"/>
      <c r="E2" s="744"/>
      <c r="F2" s="744"/>
      <c r="G2" s="744"/>
      <c r="H2" s="744"/>
      <c r="I2" s="744"/>
      <c r="J2" s="744"/>
      <c r="K2" s="744"/>
      <c r="L2" s="744"/>
      <c r="M2" s="744"/>
    </row>
    <row r="3" spans="1:15" ht="20.25">
      <c r="A3" s="744" t="s">
        <v>562</v>
      </c>
      <c r="B3" s="744"/>
      <c r="C3" s="744"/>
      <c r="D3" s="744"/>
      <c r="E3" s="744"/>
      <c r="F3" s="744"/>
      <c r="G3" s="744"/>
      <c r="H3" s="744"/>
      <c r="I3" s="744"/>
      <c r="J3" s="744"/>
      <c r="K3" s="744"/>
      <c r="L3" s="744"/>
      <c r="M3" s="744"/>
    </row>
    <row r="4" spans="1:15" ht="15.75">
      <c r="A4" s="818" t="s">
        <v>522</v>
      </c>
      <c r="B4" s="818"/>
      <c r="C4" s="818"/>
      <c r="D4" s="818"/>
      <c r="E4" s="818"/>
      <c r="F4" s="818"/>
      <c r="G4" s="818"/>
      <c r="H4" s="818"/>
      <c r="I4" s="818"/>
      <c r="J4" s="818"/>
      <c r="K4" s="818"/>
      <c r="L4" s="818"/>
      <c r="M4" s="818"/>
    </row>
    <row r="5" spans="1:15" ht="15.75">
      <c r="A5" s="818" t="s">
        <v>540</v>
      </c>
      <c r="B5" s="818"/>
      <c r="C5" s="818"/>
      <c r="D5" s="818"/>
      <c r="E5" s="818"/>
      <c r="F5" s="818"/>
      <c r="G5" s="818"/>
      <c r="H5" s="818"/>
      <c r="I5" s="818"/>
      <c r="J5" s="818"/>
      <c r="K5" s="818"/>
      <c r="L5" s="818"/>
      <c r="M5" s="818"/>
    </row>
    <row r="6" spans="1:15" ht="15.75">
      <c r="A6" s="850" t="s">
        <v>631</v>
      </c>
      <c r="B6" s="850"/>
      <c r="C6" s="851">
        <v>2019</v>
      </c>
      <c r="D6" s="851"/>
      <c r="E6" s="851"/>
      <c r="F6" s="851"/>
      <c r="G6" s="851"/>
      <c r="H6" s="851"/>
      <c r="I6" s="851"/>
      <c r="J6" s="851"/>
      <c r="K6" s="851"/>
      <c r="L6" s="41"/>
      <c r="M6" s="42" t="s">
        <v>632</v>
      </c>
    </row>
    <row r="7" spans="1:15" ht="20.25" customHeight="1">
      <c r="A7" s="878" t="s">
        <v>276</v>
      </c>
      <c r="B7" s="879" t="s">
        <v>277</v>
      </c>
      <c r="C7" s="882" t="s">
        <v>633</v>
      </c>
      <c r="D7" s="882" t="s">
        <v>634</v>
      </c>
      <c r="E7" s="882" t="s">
        <v>635</v>
      </c>
      <c r="F7" s="882" t="s">
        <v>525</v>
      </c>
      <c r="G7" s="882"/>
      <c r="H7" s="882"/>
      <c r="I7" s="882" t="s">
        <v>526</v>
      </c>
      <c r="J7" s="882"/>
      <c r="K7" s="882"/>
      <c r="L7" s="888" t="s">
        <v>486</v>
      </c>
      <c r="M7" s="889"/>
    </row>
    <row r="8" spans="1:15" ht="18" customHeight="1">
      <c r="A8" s="801"/>
      <c r="B8" s="880"/>
      <c r="C8" s="883"/>
      <c r="D8" s="883"/>
      <c r="E8" s="883"/>
      <c r="F8" s="887" t="s">
        <v>527</v>
      </c>
      <c r="G8" s="887"/>
      <c r="H8" s="887"/>
      <c r="I8" s="887" t="s">
        <v>528</v>
      </c>
      <c r="J8" s="887"/>
      <c r="K8" s="887"/>
      <c r="L8" s="890"/>
      <c r="M8" s="890"/>
    </row>
    <row r="9" spans="1:15">
      <c r="A9" s="801"/>
      <c r="B9" s="880"/>
      <c r="C9" s="884" t="s">
        <v>636</v>
      </c>
      <c r="D9" s="886" t="s">
        <v>637</v>
      </c>
      <c r="E9" s="886" t="s">
        <v>638</v>
      </c>
      <c r="F9" s="36" t="s">
        <v>476</v>
      </c>
      <c r="G9" s="36" t="s">
        <v>529</v>
      </c>
      <c r="H9" s="36" t="s">
        <v>530</v>
      </c>
      <c r="I9" s="36" t="s">
        <v>476</v>
      </c>
      <c r="J9" s="36" t="s">
        <v>531</v>
      </c>
      <c r="K9" s="36" t="s">
        <v>532</v>
      </c>
      <c r="L9" s="890"/>
      <c r="M9" s="890"/>
    </row>
    <row r="10" spans="1:15">
      <c r="A10" s="802"/>
      <c r="B10" s="881"/>
      <c r="C10" s="885"/>
      <c r="D10" s="887"/>
      <c r="E10" s="887"/>
      <c r="F10" s="38" t="s">
        <v>475</v>
      </c>
      <c r="G10" s="39" t="s">
        <v>533</v>
      </c>
      <c r="H10" s="39" t="s">
        <v>534</v>
      </c>
      <c r="I10" s="38" t="s">
        <v>475</v>
      </c>
      <c r="J10" s="39" t="s">
        <v>535</v>
      </c>
      <c r="K10" s="39" t="s">
        <v>536</v>
      </c>
      <c r="L10" s="891"/>
      <c r="M10" s="891"/>
    </row>
    <row r="11" spans="1:15" s="31" customFormat="1">
      <c r="A11" s="115" t="s">
        <v>287</v>
      </c>
      <c r="B11" s="116" t="s">
        <v>288</v>
      </c>
      <c r="C11" s="49">
        <f>E11-D11</f>
        <v>217984020</v>
      </c>
      <c r="D11" s="14">
        <v>12500967</v>
      </c>
      <c r="E11" s="49">
        <f>I11-F11</f>
        <v>230484987</v>
      </c>
      <c r="F11" s="49">
        <f>H11+G11</f>
        <v>38557950</v>
      </c>
      <c r="G11" s="14">
        <v>21572681</v>
      </c>
      <c r="H11" s="14">
        <v>16985269</v>
      </c>
      <c r="I11" s="49">
        <f>K11+J11</f>
        <v>269042937</v>
      </c>
      <c r="J11" s="14">
        <v>26664640</v>
      </c>
      <c r="K11" s="14">
        <v>242378297</v>
      </c>
      <c r="L11" s="813" t="s">
        <v>290</v>
      </c>
      <c r="M11" s="853"/>
    </row>
    <row r="12" spans="1:15" s="31" customFormat="1">
      <c r="A12" s="117" t="s">
        <v>291</v>
      </c>
      <c r="B12" s="118" t="s">
        <v>292</v>
      </c>
      <c r="C12" s="50">
        <f t="shared" ref="C12:C76" si="0">E12-D12</f>
        <v>210803529</v>
      </c>
      <c r="D12" s="16">
        <v>11278878</v>
      </c>
      <c r="E12" s="50">
        <f t="shared" ref="E12:E76" si="1">I12-F12</f>
        <v>222082407</v>
      </c>
      <c r="F12" s="50">
        <f t="shared" ref="F12:F76" si="2">H12+G12</f>
        <v>35991534</v>
      </c>
      <c r="G12" s="16">
        <v>20123193</v>
      </c>
      <c r="H12" s="16">
        <v>15868341</v>
      </c>
      <c r="I12" s="50">
        <f t="shared" ref="I12:I76" si="3">K12+J12</f>
        <v>258073941</v>
      </c>
      <c r="J12" s="16">
        <v>22810872</v>
      </c>
      <c r="K12" s="16">
        <v>235263069</v>
      </c>
      <c r="L12" s="809" t="s">
        <v>293</v>
      </c>
      <c r="M12" s="833"/>
    </row>
    <row r="13" spans="1:15">
      <c r="A13" s="355" t="s">
        <v>294</v>
      </c>
      <c r="B13" s="356" t="s">
        <v>295</v>
      </c>
      <c r="C13" s="49">
        <f t="shared" si="0"/>
        <v>1427984</v>
      </c>
      <c r="D13" s="14">
        <v>201869</v>
      </c>
      <c r="E13" s="49">
        <f t="shared" si="1"/>
        <v>1629853</v>
      </c>
      <c r="F13" s="49">
        <f t="shared" si="2"/>
        <v>454572</v>
      </c>
      <c r="G13" s="14">
        <v>113622</v>
      </c>
      <c r="H13" s="14">
        <v>340950</v>
      </c>
      <c r="I13" s="49">
        <f t="shared" si="3"/>
        <v>2084425</v>
      </c>
      <c r="J13" s="14">
        <v>11414</v>
      </c>
      <c r="K13" s="14">
        <v>2073011</v>
      </c>
      <c r="L13" s="791" t="s">
        <v>296</v>
      </c>
      <c r="M13" s="835"/>
    </row>
    <row r="14" spans="1:15">
      <c r="A14" s="119" t="s">
        <v>297</v>
      </c>
      <c r="B14" s="120" t="s">
        <v>298</v>
      </c>
      <c r="C14" s="50">
        <f t="shared" si="0"/>
        <v>1427984</v>
      </c>
      <c r="D14" s="16">
        <v>201869</v>
      </c>
      <c r="E14" s="50">
        <f t="shared" si="1"/>
        <v>1629853</v>
      </c>
      <c r="F14" s="50">
        <f t="shared" si="2"/>
        <v>454572</v>
      </c>
      <c r="G14" s="16">
        <v>113622</v>
      </c>
      <c r="H14" s="16">
        <v>340950</v>
      </c>
      <c r="I14" s="50">
        <f t="shared" si="3"/>
        <v>2084425</v>
      </c>
      <c r="J14" s="16">
        <v>11414</v>
      </c>
      <c r="K14" s="16">
        <v>2073011</v>
      </c>
      <c r="L14" s="793" t="s">
        <v>299</v>
      </c>
      <c r="M14" s="834"/>
    </row>
    <row r="15" spans="1:15">
      <c r="A15" s="355" t="s">
        <v>300</v>
      </c>
      <c r="B15" s="356" t="s">
        <v>301</v>
      </c>
      <c r="C15" s="49">
        <f t="shared" si="0"/>
        <v>5752507</v>
      </c>
      <c r="D15" s="14">
        <v>1020220</v>
      </c>
      <c r="E15" s="49">
        <f t="shared" si="1"/>
        <v>6772727</v>
      </c>
      <c r="F15" s="49">
        <f t="shared" si="2"/>
        <v>2111844</v>
      </c>
      <c r="G15" s="14">
        <v>1335866</v>
      </c>
      <c r="H15" s="14">
        <v>775978</v>
      </c>
      <c r="I15" s="49">
        <f t="shared" si="3"/>
        <v>8884571</v>
      </c>
      <c r="J15" s="14">
        <v>3842354</v>
      </c>
      <c r="K15" s="14">
        <v>5042217</v>
      </c>
      <c r="L15" s="791" t="s">
        <v>302</v>
      </c>
      <c r="M15" s="835"/>
    </row>
    <row r="16" spans="1:15">
      <c r="A16" s="119" t="s">
        <v>303</v>
      </c>
      <c r="B16" s="120" t="s">
        <v>304</v>
      </c>
      <c r="C16" s="50">
        <f t="shared" si="0"/>
        <v>5752507</v>
      </c>
      <c r="D16" s="16">
        <v>1020220</v>
      </c>
      <c r="E16" s="50">
        <f t="shared" si="1"/>
        <v>6772727</v>
      </c>
      <c r="F16" s="50">
        <f t="shared" si="2"/>
        <v>2111844</v>
      </c>
      <c r="G16" s="16">
        <v>1335866</v>
      </c>
      <c r="H16" s="16">
        <v>775978</v>
      </c>
      <c r="I16" s="50">
        <f t="shared" si="3"/>
        <v>8884571</v>
      </c>
      <c r="J16" s="16">
        <v>3842354</v>
      </c>
      <c r="K16" s="16">
        <v>5042217</v>
      </c>
      <c r="L16" s="793" t="s">
        <v>305</v>
      </c>
      <c r="M16" s="834"/>
    </row>
    <row r="17" spans="1:13" s="31" customFormat="1">
      <c r="A17" s="121" t="s">
        <v>306</v>
      </c>
      <c r="B17" s="122" t="s">
        <v>307</v>
      </c>
      <c r="C17" s="49">
        <f t="shared" si="0"/>
        <v>41422789</v>
      </c>
      <c r="D17" s="14">
        <v>7686499</v>
      </c>
      <c r="E17" s="49">
        <f t="shared" si="1"/>
        <v>49109288</v>
      </c>
      <c r="F17" s="49">
        <f t="shared" si="2"/>
        <v>70155431</v>
      </c>
      <c r="G17" s="14">
        <v>3897617</v>
      </c>
      <c r="H17" s="14">
        <v>66257814</v>
      </c>
      <c r="I17" s="49">
        <f t="shared" si="3"/>
        <v>119264719</v>
      </c>
      <c r="J17" s="14">
        <v>2065178</v>
      </c>
      <c r="K17" s="14">
        <v>117199541</v>
      </c>
      <c r="L17" s="813" t="s">
        <v>308</v>
      </c>
      <c r="M17" s="853"/>
    </row>
    <row r="18" spans="1:13">
      <c r="A18" s="117">
        <v>10</v>
      </c>
      <c r="B18" s="118" t="s">
        <v>309</v>
      </c>
      <c r="C18" s="50">
        <f t="shared" si="0"/>
        <v>968481</v>
      </c>
      <c r="D18" s="16">
        <v>202568</v>
      </c>
      <c r="E18" s="50">
        <f t="shared" si="1"/>
        <v>1171049</v>
      </c>
      <c r="F18" s="50">
        <f t="shared" si="2"/>
        <v>1741818</v>
      </c>
      <c r="G18" s="16">
        <v>335878</v>
      </c>
      <c r="H18" s="16">
        <v>1405940</v>
      </c>
      <c r="I18" s="50">
        <f t="shared" si="3"/>
        <v>2912867</v>
      </c>
      <c r="J18" s="16">
        <v>128570</v>
      </c>
      <c r="K18" s="16">
        <v>2784297</v>
      </c>
      <c r="L18" s="809" t="s">
        <v>310</v>
      </c>
      <c r="M18" s="833"/>
    </row>
    <row r="19" spans="1:13">
      <c r="A19" s="123">
        <v>1010</v>
      </c>
      <c r="B19" s="124" t="s">
        <v>311</v>
      </c>
      <c r="C19" s="49">
        <f t="shared" si="0"/>
        <v>3803</v>
      </c>
      <c r="D19" s="14">
        <v>0</v>
      </c>
      <c r="E19" s="49">
        <f t="shared" si="1"/>
        <v>3803</v>
      </c>
      <c r="F19" s="49">
        <f t="shared" si="2"/>
        <v>11169</v>
      </c>
      <c r="G19" s="14">
        <v>7063</v>
      </c>
      <c r="H19" s="14">
        <v>4106</v>
      </c>
      <c r="I19" s="49">
        <f t="shared" si="3"/>
        <v>14972</v>
      </c>
      <c r="J19" s="14">
        <v>11678</v>
      </c>
      <c r="K19" s="14">
        <v>3294</v>
      </c>
      <c r="L19" s="795" t="s">
        <v>312</v>
      </c>
      <c r="M19" s="832"/>
    </row>
    <row r="20" spans="1:13">
      <c r="A20" s="119">
        <v>1020</v>
      </c>
      <c r="B20" s="120" t="s">
        <v>734</v>
      </c>
      <c r="C20" s="50">
        <f t="shared" si="0"/>
        <v>3667</v>
      </c>
      <c r="D20" s="16">
        <v>1358</v>
      </c>
      <c r="E20" s="50">
        <f t="shared" si="1"/>
        <v>5025</v>
      </c>
      <c r="F20" s="50">
        <f t="shared" si="2"/>
        <v>13490</v>
      </c>
      <c r="G20" s="16">
        <v>440</v>
      </c>
      <c r="H20" s="16">
        <v>13050</v>
      </c>
      <c r="I20" s="50">
        <f t="shared" si="3"/>
        <v>18515</v>
      </c>
      <c r="J20" s="16">
        <v>0</v>
      </c>
      <c r="K20" s="16">
        <v>18515</v>
      </c>
      <c r="L20" s="793" t="s">
        <v>733</v>
      </c>
      <c r="M20" s="834"/>
    </row>
    <row r="21" spans="1:13">
      <c r="A21" s="123">
        <v>1030</v>
      </c>
      <c r="B21" s="124" t="s">
        <v>313</v>
      </c>
      <c r="C21" s="49">
        <f t="shared" si="0"/>
        <v>43230</v>
      </c>
      <c r="D21" s="14">
        <v>10449</v>
      </c>
      <c r="E21" s="49">
        <f t="shared" si="1"/>
        <v>53679</v>
      </c>
      <c r="F21" s="49">
        <f t="shared" si="2"/>
        <v>169272</v>
      </c>
      <c r="G21" s="14">
        <v>10324</v>
      </c>
      <c r="H21" s="14">
        <v>158948</v>
      </c>
      <c r="I21" s="49">
        <f t="shared" si="3"/>
        <v>222951</v>
      </c>
      <c r="J21" s="14">
        <v>23018</v>
      </c>
      <c r="K21" s="14">
        <v>199933</v>
      </c>
      <c r="L21" s="795" t="s">
        <v>314</v>
      </c>
      <c r="M21" s="832"/>
    </row>
    <row r="22" spans="1:13">
      <c r="A22" s="123" t="s">
        <v>736</v>
      </c>
      <c r="B22" s="124" t="s">
        <v>781</v>
      </c>
      <c r="C22" s="49">
        <f t="shared" si="0"/>
        <v>79403</v>
      </c>
      <c r="D22" s="14">
        <v>3294</v>
      </c>
      <c r="E22" s="49">
        <f t="shared" si="1"/>
        <v>82697</v>
      </c>
      <c r="F22" s="49">
        <f t="shared" si="2"/>
        <v>26050</v>
      </c>
      <c r="G22" s="14">
        <v>665</v>
      </c>
      <c r="H22" s="14">
        <v>25385</v>
      </c>
      <c r="I22" s="49">
        <f t="shared" si="3"/>
        <v>108747</v>
      </c>
      <c r="J22" s="14">
        <v>1977</v>
      </c>
      <c r="K22" s="14">
        <v>106770</v>
      </c>
      <c r="L22" s="795" t="s">
        <v>782</v>
      </c>
      <c r="M22" s="832"/>
    </row>
    <row r="23" spans="1:13">
      <c r="A23" s="119">
        <v>1050</v>
      </c>
      <c r="B23" s="120" t="s">
        <v>315</v>
      </c>
      <c r="C23" s="50">
        <f t="shared" si="0"/>
        <v>299545</v>
      </c>
      <c r="D23" s="16">
        <v>111385</v>
      </c>
      <c r="E23" s="50">
        <f t="shared" si="1"/>
        <v>410930</v>
      </c>
      <c r="F23" s="50">
        <f t="shared" si="2"/>
        <v>558382</v>
      </c>
      <c r="G23" s="16">
        <v>100986</v>
      </c>
      <c r="H23" s="16">
        <v>457396</v>
      </c>
      <c r="I23" s="50">
        <f t="shared" si="3"/>
        <v>969312</v>
      </c>
      <c r="J23" s="16">
        <v>3741</v>
      </c>
      <c r="K23" s="16">
        <v>965571</v>
      </c>
      <c r="L23" s="793" t="s">
        <v>316</v>
      </c>
      <c r="M23" s="834"/>
    </row>
    <row r="24" spans="1:13">
      <c r="A24" s="123">
        <v>1061</v>
      </c>
      <c r="B24" s="124" t="s">
        <v>317</v>
      </c>
      <c r="C24" s="49">
        <f t="shared" si="0"/>
        <v>227055</v>
      </c>
      <c r="D24" s="14">
        <v>27812</v>
      </c>
      <c r="E24" s="49">
        <f t="shared" si="1"/>
        <v>254867</v>
      </c>
      <c r="F24" s="49">
        <f t="shared" si="2"/>
        <v>390105</v>
      </c>
      <c r="G24" s="14">
        <v>61816</v>
      </c>
      <c r="H24" s="14">
        <v>328289</v>
      </c>
      <c r="I24" s="49">
        <f t="shared" si="3"/>
        <v>644972</v>
      </c>
      <c r="J24" s="14">
        <v>83144</v>
      </c>
      <c r="K24" s="14">
        <v>561828</v>
      </c>
      <c r="L24" s="795" t="s">
        <v>318</v>
      </c>
      <c r="M24" s="832"/>
    </row>
    <row r="25" spans="1:13">
      <c r="A25" s="119">
        <v>1071</v>
      </c>
      <c r="B25" s="120" t="s">
        <v>319</v>
      </c>
      <c r="C25" s="50">
        <f t="shared" si="0"/>
        <v>247771</v>
      </c>
      <c r="D25" s="16">
        <v>40176</v>
      </c>
      <c r="E25" s="50">
        <f t="shared" si="1"/>
        <v>287947</v>
      </c>
      <c r="F25" s="50">
        <f t="shared" si="2"/>
        <v>512077</v>
      </c>
      <c r="G25" s="16">
        <v>130891</v>
      </c>
      <c r="H25" s="16">
        <v>381186</v>
      </c>
      <c r="I25" s="50">
        <f t="shared" si="3"/>
        <v>800024</v>
      </c>
      <c r="J25" s="16">
        <v>3808</v>
      </c>
      <c r="K25" s="16">
        <v>796216</v>
      </c>
      <c r="L25" s="793" t="s">
        <v>320</v>
      </c>
      <c r="M25" s="834"/>
    </row>
    <row r="26" spans="1:13">
      <c r="A26" s="123">
        <v>1073</v>
      </c>
      <c r="B26" s="124" t="s">
        <v>321</v>
      </c>
      <c r="C26" s="49">
        <f t="shared" si="0"/>
        <v>22293</v>
      </c>
      <c r="D26" s="14">
        <v>1689</v>
      </c>
      <c r="E26" s="49">
        <f t="shared" si="1"/>
        <v>23982</v>
      </c>
      <c r="F26" s="49">
        <f t="shared" si="2"/>
        <v>37042</v>
      </c>
      <c r="G26" s="14">
        <v>12878</v>
      </c>
      <c r="H26" s="14">
        <v>24164</v>
      </c>
      <c r="I26" s="49">
        <f t="shared" si="3"/>
        <v>61024</v>
      </c>
      <c r="J26" s="14">
        <v>1204</v>
      </c>
      <c r="K26" s="14">
        <v>59820</v>
      </c>
      <c r="L26" s="795" t="s">
        <v>323</v>
      </c>
      <c r="M26" s="832"/>
    </row>
    <row r="27" spans="1:13">
      <c r="A27" s="119">
        <v>1079</v>
      </c>
      <c r="B27" s="120" t="s">
        <v>324</v>
      </c>
      <c r="C27" s="50">
        <f t="shared" si="0"/>
        <v>19311</v>
      </c>
      <c r="D27" s="16">
        <v>5768</v>
      </c>
      <c r="E27" s="50">
        <f t="shared" si="1"/>
        <v>25079</v>
      </c>
      <c r="F27" s="50">
        <f t="shared" si="2"/>
        <v>14247</v>
      </c>
      <c r="G27" s="16">
        <v>9412</v>
      </c>
      <c r="H27" s="16">
        <v>4835</v>
      </c>
      <c r="I27" s="50">
        <f t="shared" si="3"/>
        <v>39326</v>
      </c>
      <c r="J27" s="16">
        <v>0</v>
      </c>
      <c r="K27" s="16">
        <v>39326</v>
      </c>
      <c r="L27" s="793" t="s">
        <v>326</v>
      </c>
      <c r="M27" s="834"/>
    </row>
    <row r="28" spans="1:13">
      <c r="A28" s="123">
        <v>1080</v>
      </c>
      <c r="B28" s="124" t="s">
        <v>327</v>
      </c>
      <c r="C28" s="49">
        <f t="shared" si="0"/>
        <v>22403</v>
      </c>
      <c r="D28" s="14">
        <v>637</v>
      </c>
      <c r="E28" s="49">
        <f t="shared" si="1"/>
        <v>23040</v>
      </c>
      <c r="F28" s="49">
        <f t="shared" si="2"/>
        <v>9984</v>
      </c>
      <c r="G28" s="14">
        <v>1403</v>
      </c>
      <c r="H28" s="14">
        <v>8581</v>
      </c>
      <c r="I28" s="49">
        <f t="shared" si="3"/>
        <v>33024</v>
      </c>
      <c r="J28" s="14">
        <v>0</v>
      </c>
      <c r="K28" s="14">
        <v>33024</v>
      </c>
      <c r="L28" s="795" t="s">
        <v>328</v>
      </c>
      <c r="M28" s="832"/>
    </row>
    <row r="29" spans="1:13">
      <c r="A29" s="117">
        <v>11</v>
      </c>
      <c r="B29" s="118" t="s">
        <v>329</v>
      </c>
      <c r="C29" s="50">
        <f t="shared" si="0"/>
        <v>388304</v>
      </c>
      <c r="D29" s="16">
        <v>77578</v>
      </c>
      <c r="E29" s="50">
        <f t="shared" si="1"/>
        <v>465882</v>
      </c>
      <c r="F29" s="50">
        <f t="shared" si="2"/>
        <v>405876</v>
      </c>
      <c r="G29" s="16">
        <v>96276</v>
      </c>
      <c r="H29" s="16">
        <v>309600</v>
      </c>
      <c r="I29" s="50">
        <f t="shared" si="3"/>
        <v>871758</v>
      </c>
      <c r="J29" s="16">
        <v>7500</v>
      </c>
      <c r="K29" s="16">
        <v>864258</v>
      </c>
      <c r="L29" s="809" t="s">
        <v>330</v>
      </c>
      <c r="M29" s="833"/>
    </row>
    <row r="30" spans="1:13" ht="22.5">
      <c r="A30" s="123">
        <v>1105</v>
      </c>
      <c r="B30" s="124" t="s">
        <v>331</v>
      </c>
      <c r="C30" s="49">
        <f t="shared" si="0"/>
        <v>193168</v>
      </c>
      <c r="D30" s="14">
        <v>17700</v>
      </c>
      <c r="E30" s="49">
        <f t="shared" si="1"/>
        <v>210868</v>
      </c>
      <c r="F30" s="49">
        <f t="shared" si="2"/>
        <v>229778</v>
      </c>
      <c r="G30" s="14">
        <v>58605</v>
      </c>
      <c r="H30" s="14">
        <v>171173</v>
      </c>
      <c r="I30" s="49">
        <f t="shared" si="3"/>
        <v>440646</v>
      </c>
      <c r="J30" s="14">
        <v>5341</v>
      </c>
      <c r="K30" s="14">
        <v>435305</v>
      </c>
      <c r="L30" s="795" t="s">
        <v>332</v>
      </c>
      <c r="M30" s="832"/>
    </row>
    <row r="31" spans="1:13">
      <c r="A31" s="119">
        <v>1106</v>
      </c>
      <c r="B31" s="120" t="s">
        <v>333</v>
      </c>
      <c r="C31" s="50">
        <f t="shared" si="0"/>
        <v>195136</v>
      </c>
      <c r="D31" s="16">
        <v>59878</v>
      </c>
      <c r="E31" s="50">
        <f t="shared" si="1"/>
        <v>255014</v>
      </c>
      <c r="F31" s="50">
        <f t="shared" si="2"/>
        <v>176098</v>
      </c>
      <c r="G31" s="16">
        <v>37671</v>
      </c>
      <c r="H31" s="16">
        <v>138427</v>
      </c>
      <c r="I31" s="50">
        <f t="shared" si="3"/>
        <v>431112</v>
      </c>
      <c r="J31" s="16">
        <v>2159</v>
      </c>
      <c r="K31" s="16">
        <v>428953</v>
      </c>
      <c r="L31" s="793" t="s">
        <v>334</v>
      </c>
      <c r="M31" s="834"/>
    </row>
    <row r="32" spans="1:13">
      <c r="A32" s="355">
        <v>13</v>
      </c>
      <c r="B32" s="356" t="s">
        <v>335</v>
      </c>
      <c r="C32" s="49">
        <f t="shared" si="0"/>
        <v>37233</v>
      </c>
      <c r="D32" s="14">
        <v>5058</v>
      </c>
      <c r="E32" s="49">
        <f t="shared" si="1"/>
        <v>42291</v>
      </c>
      <c r="F32" s="49">
        <f t="shared" si="2"/>
        <v>40138</v>
      </c>
      <c r="G32" s="14">
        <v>6051</v>
      </c>
      <c r="H32" s="14">
        <v>34087</v>
      </c>
      <c r="I32" s="49">
        <f t="shared" si="3"/>
        <v>82429</v>
      </c>
      <c r="J32" s="14">
        <v>2795</v>
      </c>
      <c r="K32" s="14">
        <v>79634</v>
      </c>
      <c r="L32" s="791" t="s">
        <v>336</v>
      </c>
      <c r="M32" s="835"/>
    </row>
    <row r="33" spans="1:13">
      <c r="A33" s="119">
        <v>1392</v>
      </c>
      <c r="B33" s="120" t="s">
        <v>337</v>
      </c>
      <c r="C33" s="50">
        <f t="shared" si="0"/>
        <v>34420</v>
      </c>
      <c r="D33" s="16">
        <v>4753</v>
      </c>
      <c r="E33" s="50">
        <f t="shared" si="1"/>
        <v>39173</v>
      </c>
      <c r="F33" s="50">
        <f t="shared" si="2"/>
        <v>36425</v>
      </c>
      <c r="G33" s="16">
        <v>5576</v>
      </c>
      <c r="H33" s="16">
        <v>30849</v>
      </c>
      <c r="I33" s="50">
        <f t="shared" si="3"/>
        <v>75598</v>
      </c>
      <c r="J33" s="16">
        <v>2795</v>
      </c>
      <c r="K33" s="16">
        <v>72803</v>
      </c>
      <c r="L33" s="793" t="s">
        <v>338</v>
      </c>
      <c r="M33" s="834"/>
    </row>
    <row r="34" spans="1:13">
      <c r="A34" s="123">
        <v>1393</v>
      </c>
      <c r="B34" s="124" t="s">
        <v>339</v>
      </c>
      <c r="C34" s="49">
        <f t="shared" si="0"/>
        <v>2813</v>
      </c>
      <c r="D34" s="14">
        <v>305</v>
      </c>
      <c r="E34" s="49">
        <f t="shared" si="1"/>
        <v>3118</v>
      </c>
      <c r="F34" s="49">
        <f t="shared" si="2"/>
        <v>3713</v>
      </c>
      <c r="G34" s="14">
        <v>475</v>
      </c>
      <c r="H34" s="14">
        <v>3238</v>
      </c>
      <c r="I34" s="49">
        <f t="shared" si="3"/>
        <v>6831</v>
      </c>
      <c r="J34" s="14">
        <v>0</v>
      </c>
      <c r="K34" s="14">
        <v>6831</v>
      </c>
      <c r="L34" s="795" t="s">
        <v>341</v>
      </c>
      <c r="M34" s="832"/>
    </row>
    <row r="35" spans="1:13">
      <c r="A35" s="117">
        <v>14</v>
      </c>
      <c r="B35" s="118" t="s">
        <v>342</v>
      </c>
      <c r="C35" s="50">
        <f t="shared" si="0"/>
        <v>308823</v>
      </c>
      <c r="D35" s="16">
        <v>10072</v>
      </c>
      <c r="E35" s="50">
        <f t="shared" si="1"/>
        <v>318895</v>
      </c>
      <c r="F35" s="50">
        <f t="shared" si="2"/>
        <v>315310</v>
      </c>
      <c r="G35" s="16">
        <v>98024</v>
      </c>
      <c r="H35" s="16">
        <v>217286</v>
      </c>
      <c r="I35" s="50">
        <f t="shared" si="3"/>
        <v>634205</v>
      </c>
      <c r="J35" s="16">
        <v>1074</v>
      </c>
      <c r="K35" s="16">
        <v>633131</v>
      </c>
      <c r="L35" s="809" t="s">
        <v>343</v>
      </c>
      <c r="M35" s="833"/>
    </row>
    <row r="36" spans="1:13">
      <c r="A36" s="123">
        <v>1411</v>
      </c>
      <c r="B36" s="124" t="s">
        <v>344</v>
      </c>
      <c r="C36" s="49">
        <f t="shared" si="0"/>
        <v>14681</v>
      </c>
      <c r="D36" s="14">
        <v>2285</v>
      </c>
      <c r="E36" s="49">
        <f t="shared" si="1"/>
        <v>16966</v>
      </c>
      <c r="F36" s="49">
        <f t="shared" si="2"/>
        <v>10051</v>
      </c>
      <c r="G36" s="14">
        <v>3174</v>
      </c>
      <c r="H36" s="14">
        <v>6877</v>
      </c>
      <c r="I36" s="49">
        <f t="shared" si="3"/>
        <v>27017</v>
      </c>
      <c r="J36" s="14">
        <v>1003</v>
      </c>
      <c r="K36" s="14">
        <v>26014</v>
      </c>
      <c r="L36" s="795" t="s">
        <v>345</v>
      </c>
      <c r="M36" s="832"/>
    </row>
    <row r="37" spans="1:13">
      <c r="A37" s="119">
        <v>1412</v>
      </c>
      <c r="B37" s="120" t="s">
        <v>346</v>
      </c>
      <c r="C37" s="50">
        <f t="shared" si="0"/>
        <v>293391</v>
      </c>
      <c r="D37" s="16">
        <v>7725</v>
      </c>
      <c r="E37" s="50">
        <f t="shared" si="1"/>
        <v>301116</v>
      </c>
      <c r="F37" s="50">
        <f t="shared" si="2"/>
        <v>304732</v>
      </c>
      <c r="G37" s="16">
        <v>94483</v>
      </c>
      <c r="H37" s="16">
        <v>210249</v>
      </c>
      <c r="I37" s="50">
        <f t="shared" si="3"/>
        <v>605848</v>
      </c>
      <c r="J37" s="16">
        <v>71</v>
      </c>
      <c r="K37" s="16">
        <v>605777</v>
      </c>
      <c r="L37" s="793" t="s">
        <v>578</v>
      </c>
      <c r="M37" s="834"/>
    </row>
    <row r="38" spans="1:13">
      <c r="A38" s="123">
        <v>1430</v>
      </c>
      <c r="B38" s="124" t="s">
        <v>719</v>
      </c>
      <c r="C38" s="49">
        <f t="shared" si="0"/>
        <v>751</v>
      </c>
      <c r="D38" s="14">
        <v>62</v>
      </c>
      <c r="E38" s="49">
        <f t="shared" si="1"/>
        <v>813</v>
      </c>
      <c r="F38" s="49">
        <f t="shared" si="2"/>
        <v>527</v>
      </c>
      <c r="G38" s="14">
        <v>367</v>
      </c>
      <c r="H38" s="14">
        <v>160</v>
      </c>
      <c r="I38" s="49">
        <f t="shared" si="3"/>
        <v>1340</v>
      </c>
      <c r="J38" s="14">
        <v>0</v>
      </c>
      <c r="K38" s="14">
        <v>1340</v>
      </c>
      <c r="L38" s="795" t="s">
        <v>732</v>
      </c>
      <c r="M38" s="832"/>
    </row>
    <row r="39" spans="1:13">
      <c r="A39" s="117">
        <v>15</v>
      </c>
      <c r="B39" s="118" t="s">
        <v>348</v>
      </c>
      <c r="C39" s="50">
        <f t="shared" si="0"/>
        <v>7704</v>
      </c>
      <c r="D39" s="16">
        <v>266</v>
      </c>
      <c r="E39" s="50">
        <f t="shared" si="1"/>
        <v>7970</v>
      </c>
      <c r="F39" s="50">
        <f t="shared" si="2"/>
        <v>3758</v>
      </c>
      <c r="G39" s="16">
        <v>1414</v>
      </c>
      <c r="H39" s="16">
        <v>2344</v>
      </c>
      <c r="I39" s="50">
        <f t="shared" si="3"/>
        <v>11728</v>
      </c>
      <c r="J39" s="16">
        <v>0</v>
      </c>
      <c r="K39" s="16">
        <v>11728</v>
      </c>
      <c r="L39" s="809" t="s">
        <v>349</v>
      </c>
      <c r="M39" s="833"/>
    </row>
    <row r="40" spans="1:13">
      <c r="A40" s="123">
        <v>1520</v>
      </c>
      <c r="B40" s="124" t="s">
        <v>350</v>
      </c>
      <c r="C40" s="49">
        <f t="shared" si="0"/>
        <v>7704</v>
      </c>
      <c r="D40" s="14">
        <v>266</v>
      </c>
      <c r="E40" s="49">
        <f t="shared" si="1"/>
        <v>7970</v>
      </c>
      <c r="F40" s="49">
        <f t="shared" si="2"/>
        <v>3758</v>
      </c>
      <c r="G40" s="14">
        <v>1414</v>
      </c>
      <c r="H40" s="14">
        <v>2344</v>
      </c>
      <c r="I40" s="49">
        <f t="shared" si="3"/>
        <v>11728</v>
      </c>
      <c r="J40" s="14">
        <v>0</v>
      </c>
      <c r="K40" s="14">
        <v>11728</v>
      </c>
      <c r="L40" s="795" t="s">
        <v>351</v>
      </c>
      <c r="M40" s="832"/>
    </row>
    <row r="41" spans="1:13" ht="34.5" thickBot="1">
      <c r="A41" s="315">
        <v>16</v>
      </c>
      <c r="B41" s="359" t="s">
        <v>352</v>
      </c>
      <c r="C41" s="360">
        <f t="shared" si="0"/>
        <v>314908</v>
      </c>
      <c r="D41" s="361">
        <v>27238</v>
      </c>
      <c r="E41" s="360">
        <f t="shared" si="1"/>
        <v>342146</v>
      </c>
      <c r="F41" s="360">
        <f t="shared" si="2"/>
        <v>246904</v>
      </c>
      <c r="G41" s="361">
        <v>82642</v>
      </c>
      <c r="H41" s="361">
        <v>164262</v>
      </c>
      <c r="I41" s="360">
        <f t="shared" si="3"/>
        <v>589050</v>
      </c>
      <c r="J41" s="361">
        <v>50784</v>
      </c>
      <c r="K41" s="361">
        <v>538266</v>
      </c>
      <c r="L41" s="840" t="s">
        <v>353</v>
      </c>
      <c r="M41" s="841"/>
    </row>
    <row r="42" spans="1:13" ht="16.5" thickTop="1" thickBot="1">
      <c r="A42" s="88">
        <v>1622</v>
      </c>
      <c r="B42" s="89" t="s">
        <v>354</v>
      </c>
      <c r="C42" s="111">
        <f t="shared" si="0"/>
        <v>314908</v>
      </c>
      <c r="D42" s="95">
        <v>27238</v>
      </c>
      <c r="E42" s="111">
        <f t="shared" si="1"/>
        <v>342146</v>
      </c>
      <c r="F42" s="111">
        <f t="shared" si="2"/>
        <v>246904</v>
      </c>
      <c r="G42" s="95">
        <v>82642</v>
      </c>
      <c r="H42" s="95">
        <v>164262</v>
      </c>
      <c r="I42" s="111">
        <f t="shared" si="3"/>
        <v>589050</v>
      </c>
      <c r="J42" s="95">
        <v>50784</v>
      </c>
      <c r="K42" s="95">
        <v>538266</v>
      </c>
      <c r="L42" s="842" t="s">
        <v>355</v>
      </c>
      <c r="M42" s="843"/>
    </row>
    <row r="43" spans="1:13" ht="16.5" thickTop="1" thickBot="1">
      <c r="A43" s="21" t="s">
        <v>41</v>
      </c>
      <c r="B43" s="22" t="s">
        <v>356</v>
      </c>
      <c r="C43" s="110">
        <f t="shared" si="0"/>
        <v>67803</v>
      </c>
      <c r="D43" s="93">
        <v>10666</v>
      </c>
      <c r="E43" s="110">
        <f t="shared" si="1"/>
        <v>78469</v>
      </c>
      <c r="F43" s="110">
        <f t="shared" si="2"/>
        <v>128032</v>
      </c>
      <c r="G43" s="93">
        <v>13057</v>
      </c>
      <c r="H43" s="93">
        <v>114975</v>
      </c>
      <c r="I43" s="110">
        <f t="shared" si="3"/>
        <v>206501</v>
      </c>
      <c r="J43" s="93">
        <v>1764</v>
      </c>
      <c r="K43" s="93">
        <v>204737</v>
      </c>
      <c r="L43" s="896" t="s">
        <v>357</v>
      </c>
      <c r="M43" s="897"/>
    </row>
    <row r="44" spans="1:13" ht="24" thickTop="1" thickBot="1">
      <c r="A44" s="88">
        <v>1702</v>
      </c>
      <c r="B44" s="89" t="s">
        <v>358</v>
      </c>
      <c r="C44" s="111">
        <f t="shared" si="0"/>
        <v>42493</v>
      </c>
      <c r="D44" s="95">
        <v>6690</v>
      </c>
      <c r="E44" s="111">
        <f t="shared" si="1"/>
        <v>49183</v>
      </c>
      <c r="F44" s="111">
        <f t="shared" si="2"/>
        <v>85617</v>
      </c>
      <c r="G44" s="95">
        <v>9364</v>
      </c>
      <c r="H44" s="95">
        <v>76253</v>
      </c>
      <c r="I44" s="111">
        <f t="shared" si="3"/>
        <v>134800</v>
      </c>
      <c r="J44" s="95">
        <v>1372</v>
      </c>
      <c r="K44" s="95">
        <v>133428</v>
      </c>
      <c r="L44" s="842" t="s">
        <v>359</v>
      </c>
      <c r="M44" s="843"/>
    </row>
    <row r="45" spans="1:13" ht="16.5" thickTop="1" thickBot="1">
      <c r="A45" s="86">
        <v>1709</v>
      </c>
      <c r="B45" s="87" t="s">
        <v>360</v>
      </c>
      <c r="C45" s="110">
        <f t="shared" si="0"/>
        <v>25310</v>
      </c>
      <c r="D45" s="93">
        <v>3976</v>
      </c>
      <c r="E45" s="110">
        <f t="shared" si="1"/>
        <v>29286</v>
      </c>
      <c r="F45" s="110">
        <f t="shared" si="2"/>
        <v>42415</v>
      </c>
      <c r="G45" s="93">
        <v>3693</v>
      </c>
      <c r="H45" s="93">
        <v>38722</v>
      </c>
      <c r="I45" s="110">
        <f t="shared" si="3"/>
        <v>71701</v>
      </c>
      <c r="J45" s="93">
        <v>392</v>
      </c>
      <c r="K45" s="93">
        <v>71309</v>
      </c>
      <c r="L45" s="866" t="s">
        <v>361</v>
      </c>
      <c r="M45" s="867"/>
    </row>
    <row r="46" spans="1:13" ht="16.5" thickTop="1" thickBot="1">
      <c r="A46" s="113">
        <v>18</v>
      </c>
      <c r="B46" s="114" t="s">
        <v>362</v>
      </c>
      <c r="C46" s="111">
        <f t="shared" si="0"/>
        <v>600045</v>
      </c>
      <c r="D46" s="95">
        <v>65499</v>
      </c>
      <c r="E46" s="111">
        <f t="shared" si="1"/>
        <v>665544</v>
      </c>
      <c r="F46" s="111">
        <f t="shared" si="2"/>
        <v>319167</v>
      </c>
      <c r="G46" s="95">
        <v>60220</v>
      </c>
      <c r="H46" s="95">
        <v>258947</v>
      </c>
      <c r="I46" s="111">
        <f t="shared" si="3"/>
        <v>984711</v>
      </c>
      <c r="J46" s="95">
        <v>233222</v>
      </c>
      <c r="K46" s="95">
        <v>751489</v>
      </c>
      <c r="L46" s="838" t="s">
        <v>365</v>
      </c>
      <c r="M46" s="839"/>
    </row>
    <row r="47" spans="1:13" ht="16.5" thickTop="1" thickBot="1">
      <c r="A47" s="86">
        <v>1811</v>
      </c>
      <c r="B47" s="87" t="s">
        <v>366</v>
      </c>
      <c r="C47" s="110">
        <f t="shared" si="0"/>
        <v>594903</v>
      </c>
      <c r="D47" s="93">
        <v>65041</v>
      </c>
      <c r="E47" s="110">
        <f t="shared" si="1"/>
        <v>659944</v>
      </c>
      <c r="F47" s="110">
        <f t="shared" si="2"/>
        <v>309908</v>
      </c>
      <c r="G47" s="93">
        <v>59371</v>
      </c>
      <c r="H47" s="93">
        <v>250537</v>
      </c>
      <c r="I47" s="110">
        <f t="shared" si="3"/>
        <v>969852</v>
      </c>
      <c r="J47" s="93">
        <v>233211</v>
      </c>
      <c r="K47" s="93">
        <v>736641</v>
      </c>
      <c r="L47" s="866" t="s">
        <v>368</v>
      </c>
      <c r="M47" s="867"/>
    </row>
    <row r="48" spans="1:13" ht="16.5" thickTop="1" thickBot="1">
      <c r="A48" s="88">
        <v>1820</v>
      </c>
      <c r="B48" s="89" t="s">
        <v>369</v>
      </c>
      <c r="C48" s="111">
        <f t="shared" si="0"/>
        <v>5142</v>
      </c>
      <c r="D48" s="95">
        <v>458</v>
      </c>
      <c r="E48" s="111">
        <f t="shared" si="1"/>
        <v>5600</v>
      </c>
      <c r="F48" s="111">
        <f t="shared" si="2"/>
        <v>9259</v>
      </c>
      <c r="G48" s="95">
        <v>849</v>
      </c>
      <c r="H48" s="95">
        <v>8410</v>
      </c>
      <c r="I48" s="111">
        <f t="shared" si="3"/>
        <v>14859</v>
      </c>
      <c r="J48" s="95">
        <v>11</v>
      </c>
      <c r="K48" s="95">
        <v>14848</v>
      </c>
      <c r="L48" s="842" t="s">
        <v>370</v>
      </c>
      <c r="M48" s="843"/>
    </row>
    <row r="49" spans="1:13" ht="15.75" thickTop="1">
      <c r="A49" s="362">
        <v>19</v>
      </c>
      <c r="B49" s="363" t="s">
        <v>371</v>
      </c>
      <c r="C49" s="242">
        <f t="shared" si="0"/>
        <v>-926752</v>
      </c>
      <c r="D49" s="98">
        <v>2036375</v>
      </c>
      <c r="E49" s="242">
        <f t="shared" si="1"/>
        <v>1109623</v>
      </c>
      <c r="F49" s="242">
        <f t="shared" si="2"/>
        <v>32427935</v>
      </c>
      <c r="G49" s="98">
        <v>420863</v>
      </c>
      <c r="H49" s="98">
        <v>32007072</v>
      </c>
      <c r="I49" s="242">
        <f t="shared" si="3"/>
        <v>33537558</v>
      </c>
      <c r="J49" s="98">
        <v>576860</v>
      </c>
      <c r="K49" s="98">
        <v>32960698</v>
      </c>
      <c r="L49" s="862" t="s">
        <v>372</v>
      </c>
      <c r="M49" s="863"/>
    </row>
    <row r="50" spans="1:13">
      <c r="A50" s="355">
        <v>20</v>
      </c>
      <c r="B50" s="356" t="s">
        <v>373</v>
      </c>
      <c r="C50" s="49">
        <f t="shared" si="0"/>
        <v>25821609</v>
      </c>
      <c r="D50" s="14">
        <v>2594465</v>
      </c>
      <c r="E50" s="49">
        <f t="shared" si="1"/>
        <v>28416074</v>
      </c>
      <c r="F50" s="49">
        <f t="shared" si="2"/>
        <v>12721655</v>
      </c>
      <c r="G50" s="14">
        <v>763451</v>
      </c>
      <c r="H50" s="14">
        <v>11958204</v>
      </c>
      <c r="I50" s="49">
        <f t="shared" si="3"/>
        <v>41137729</v>
      </c>
      <c r="J50" s="14">
        <v>223810</v>
      </c>
      <c r="K50" s="14">
        <v>40913919</v>
      </c>
      <c r="L50" s="791" t="s">
        <v>375</v>
      </c>
      <c r="M50" s="835"/>
    </row>
    <row r="51" spans="1:13" ht="22.5">
      <c r="A51" s="117">
        <v>21</v>
      </c>
      <c r="B51" s="118" t="s">
        <v>376</v>
      </c>
      <c r="C51" s="50">
        <f t="shared" si="0"/>
        <v>24784</v>
      </c>
      <c r="D51" s="16">
        <v>5676</v>
      </c>
      <c r="E51" s="50">
        <f t="shared" si="1"/>
        <v>30460</v>
      </c>
      <c r="F51" s="50">
        <f t="shared" si="2"/>
        <v>32665</v>
      </c>
      <c r="G51" s="16">
        <v>3250</v>
      </c>
      <c r="H51" s="16">
        <v>29415</v>
      </c>
      <c r="I51" s="50">
        <f t="shared" si="3"/>
        <v>63125</v>
      </c>
      <c r="J51" s="16">
        <v>3862</v>
      </c>
      <c r="K51" s="16">
        <v>59263</v>
      </c>
      <c r="L51" s="809" t="s">
        <v>377</v>
      </c>
      <c r="M51" s="833"/>
    </row>
    <row r="52" spans="1:13" ht="22.5">
      <c r="A52" s="123">
        <v>2100</v>
      </c>
      <c r="B52" s="124" t="s">
        <v>378</v>
      </c>
      <c r="C52" s="49">
        <f t="shared" si="0"/>
        <v>24784</v>
      </c>
      <c r="D52" s="14">
        <v>5676</v>
      </c>
      <c r="E52" s="49">
        <f t="shared" si="1"/>
        <v>30460</v>
      </c>
      <c r="F52" s="49">
        <f t="shared" si="2"/>
        <v>32665</v>
      </c>
      <c r="G52" s="14">
        <v>3250</v>
      </c>
      <c r="H52" s="14">
        <v>29415</v>
      </c>
      <c r="I52" s="49">
        <f t="shared" si="3"/>
        <v>63125</v>
      </c>
      <c r="J52" s="14">
        <v>3862</v>
      </c>
      <c r="K52" s="14">
        <v>59263</v>
      </c>
      <c r="L52" s="795" t="s">
        <v>379</v>
      </c>
      <c r="M52" s="832"/>
    </row>
    <row r="53" spans="1:13">
      <c r="A53" s="117">
        <v>22</v>
      </c>
      <c r="B53" s="118" t="s">
        <v>380</v>
      </c>
      <c r="C53" s="50">
        <f t="shared" si="0"/>
        <v>967437</v>
      </c>
      <c r="D53" s="16">
        <v>110270</v>
      </c>
      <c r="E53" s="50">
        <f t="shared" si="1"/>
        <v>1077707</v>
      </c>
      <c r="F53" s="50">
        <f t="shared" si="2"/>
        <v>1121584</v>
      </c>
      <c r="G53" s="16">
        <v>98694</v>
      </c>
      <c r="H53" s="16">
        <v>1022890</v>
      </c>
      <c r="I53" s="50">
        <f t="shared" si="3"/>
        <v>2199291</v>
      </c>
      <c r="J53" s="16">
        <v>95573</v>
      </c>
      <c r="K53" s="16">
        <v>2103718</v>
      </c>
      <c r="L53" s="809" t="s">
        <v>381</v>
      </c>
      <c r="M53" s="833"/>
    </row>
    <row r="54" spans="1:13" ht="22.5">
      <c r="A54" s="123">
        <v>2211</v>
      </c>
      <c r="B54" s="124" t="s">
        <v>382</v>
      </c>
      <c r="C54" s="49">
        <f t="shared" si="0"/>
        <v>5788</v>
      </c>
      <c r="D54" s="14">
        <v>263</v>
      </c>
      <c r="E54" s="49">
        <f t="shared" si="1"/>
        <v>6051</v>
      </c>
      <c r="F54" s="49">
        <f t="shared" si="2"/>
        <v>2014</v>
      </c>
      <c r="G54" s="14">
        <v>844</v>
      </c>
      <c r="H54" s="14">
        <v>1170</v>
      </c>
      <c r="I54" s="49">
        <f t="shared" si="3"/>
        <v>8065</v>
      </c>
      <c r="J54" s="14">
        <v>149</v>
      </c>
      <c r="K54" s="14">
        <v>7916</v>
      </c>
      <c r="L54" s="795" t="s">
        <v>383</v>
      </c>
      <c r="M54" s="832"/>
    </row>
    <row r="55" spans="1:13">
      <c r="A55" s="119">
        <v>2220</v>
      </c>
      <c r="B55" s="120" t="s">
        <v>384</v>
      </c>
      <c r="C55" s="50">
        <f t="shared" si="0"/>
        <v>961649</v>
      </c>
      <c r="D55" s="16">
        <v>110007</v>
      </c>
      <c r="E55" s="50">
        <f t="shared" si="1"/>
        <v>1071656</v>
      </c>
      <c r="F55" s="50">
        <f t="shared" si="2"/>
        <v>1119570</v>
      </c>
      <c r="G55" s="16">
        <v>97850</v>
      </c>
      <c r="H55" s="16">
        <v>1021720</v>
      </c>
      <c r="I55" s="50">
        <f t="shared" si="3"/>
        <v>2191226</v>
      </c>
      <c r="J55" s="16">
        <v>95424</v>
      </c>
      <c r="K55" s="16">
        <v>2095802</v>
      </c>
      <c r="L55" s="793" t="s">
        <v>385</v>
      </c>
      <c r="M55" s="834"/>
    </row>
    <row r="56" spans="1:13">
      <c r="A56" s="355">
        <v>23</v>
      </c>
      <c r="B56" s="356" t="s">
        <v>386</v>
      </c>
      <c r="C56" s="49">
        <f t="shared" si="0"/>
        <v>3039764</v>
      </c>
      <c r="D56" s="14">
        <v>659640</v>
      </c>
      <c r="E56" s="49">
        <f t="shared" si="1"/>
        <v>3699404</v>
      </c>
      <c r="F56" s="49">
        <f t="shared" si="2"/>
        <v>6294208</v>
      </c>
      <c r="G56" s="14">
        <v>496710</v>
      </c>
      <c r="H56" s="14">
        <v>5797498</v>
      </c>
      <c r="I56" s="49">
        <f t="shared" si="3"/>
        <v>9993612</v>
      </c>
      <c r="J56" s="14">
        <v>165832</v>
      </c>
      <c r="K56" s="14">
        <v>9827780</v>
      </c>
      <c r="L56" s="791" t="s">
        <v>387</v>
      </c>
      <c r="M56" s="835"/>
    </row>
    <row r="57" spans="1:13">
      <c r="A57" s="119">
        <v>2310</v>
      </c>
      <c r="B57" s="120" t="s">
        <v>388</v>
      </c>
      <c r="C57" s="50">
        <f t="shared" si="0"/>
        <v>90566</v>
      </c>
      <c r="D57" s="16">
        <v>20737</v>
      </c>
      <c r="E57" s="50">
        <f t="shared" si="1"/>
        <v>111303</v>
      </c>
      <c r="F57" s="50">
        <f t="shared" si="2"/>
        <v>155235</v>
      </c>
      <c r="G57" s="16">
        <v>17395</v>
      </c>
      <c r="H57" s="16">
        <v>137840</v>
      </c>
      <c r="I57" s="50">
        <f t="shared" si="3"/>
        <v>266538</v>
      </c>
      <c r="J57" s="16">
        <v>1981</v>
      </c>
      <c r="K57" s="16">
        <v>264557</v>
      </c>
      <c r="L57" s="793" t="s">
        <v>390</v>
      </c>
      <c r="M57" s="834"/>
    </row>
    <row r="58" spans="1:13">
      <c r="A58" s="123">
        <v>2394</v>
      </c>
      <c r="B58" s="124" t="s">
        <v>391</v>
      </c>
      <c r="C58" s="49">
        <f t="shared" si="0"/>
        <v>1005347</v>
      </c>
      <c r="D58" s="14">
        <v>244889</v>
      </c>
      <c r="E58" s="49">
        <f t="shared" si="1"/>
        <v>1250236</v>
      </c>
      <c r="F58" s="49">
        <f t="shared" si="2"/>
        <v>945845</v>
      </c>
      <c r="G58" s="14">
        <v>113138</v>
      </c>
      <c r="H58" s="14">
        <v>832707</v>
      </c>
      <c r="I58" s="49">
        <f t="shared" si="3"/>
        <v>2196081</v>
      </c>
      <c r="J58" s="14">
        <v>13318</v>
      </c>
      <c r="K58" s="14">
        <v>2182763</v>
      </c>
      <c r="L58" s="795" t="s">
        <v>392</v>
      </c>
      <c r="M58" s="832"/>
    </row>
    <row r="59" spans="1:13">
      <c r="A59" s="119">
        <v>2395</v>
      </c>
      <c r="B59" s="120" t="s">
        <v>393</v>
      </c>
      <c r="C59" s="50">
        <f t="shared" si="0"/>
        <v>1616771</v>
      </c>
      <c r="D59" s="16">
        <v>341557</v>
      </c>
      <c r="E59" s="50">
        <f t="shared" si="1"/>
        <v>1958328</v>
      </c>
      <c r="F59" s="50">
        <f t="shared" si="2"/>
        <v>4472707</v>
      </c>
      <c r="G59" s="16">
        <v>277198</v>
      </c>
      <c r="H59" s="16">
        <v>4195509</v>
      </c>
      <c r="I59" s="50">
        <f t="shared" si="3"/>
        <v>6431035</v>
      </c>
      <c r="J59" s="16">
        <v>144386</v>
      </c>
      <c r="K59" s="16">
        <v>6286649</v>
      </c>
      <c r="L59" s="793" t="s">
        <v>394</v>
      </c>
      <c r="M59" s="834"/>
    </row>
    <row r="60" spans="1:13">
      <c r="A60" s="123">
        <v>2396</v>
      </c>
      <c r="B60" s="124" t="s">
        <v>395</v>
      </c>
      <c r="C60" s="49">
        <f t="shared" si="0"/>
        <v>64727</v>
      </c>
      <c r="D60" s="14">
        <v>22878</v>
      </c>
      <c r="E60" s="49">
        <f t="shared" si="1"/>
        <v>87605</v>
      </c>
      <c r="F60" s="49">
        <f t="shared" si="2"/>
        <v>86165</v>
      </c>
      <c r="G60" s="14">
        <v>16401</v>
      </c>
      <c r="H60" s="14">
        <v>69764</v>
      </c>
      <c r="I60" s="49">
        <f t="shared" si="3"/>
        <v>173770</v>
      </c>
      <c r="J60" s="14">
        <v>4851</v>
      </c>
      <c r="K60" s="14">
        <v>168919</v>
      </c>
      <c r="L60" s="795" t="s">
        <v>396</v>
      </c>
      <c r="M60" s="832"/>
    </row>
    <row r="61" spans="1:13">
      <c r="A61" s="119">
        <v>2399</v>
      </c>
      <c r="B61" s="120" t="s">
        <v>397</v>
      </c>
      <c r="C61" s="50">
        <f t="shared" si="0"/>
        <v>262353</v>
      </c>
      <c r="D61" s="16">
        <v>29579</v>
      </c>
      <c r="E61" s="50">
        <f t="shared" si="1"/>
        <v>291932</v>
      </c>
      <c r="F61" s="50">
        <f t="shared" si="2"/>
        <v>634256</v>
      </c>
      <c r="G61" s="16">
        <v>72578</v>
      </c>
      <c r="H61" s="16">
        <v>561678</v>
      </c>
      <c r="I61" s="50">
        <f t="shared" si="3"/>
        <v>926188</v>
      </c>
      <c r="J61" s="16">
        <v>1296</v>
      </c>
      <c r="K61" s="16">
        <v>924892</v>
      </c>
      <c r="L61" s="793" t="s">
        <v>398</v>
      </c>
      <c r="M61" s="834"/>
    </row>
    <row r="62" spans="1:13" ht="15.75" thickBot="1">
      <c r="A62" s="355">
        <v>24</v>
      </c>
      <c r="B62" s="356" t="s">
        <v>399</v>
      </c>
      <c r="C62" s="49">
        <f t="shared" si="0"/>
        <v>3175681</v>
      </c>
      <c r="D62" s="14">
        <v>1101103</v>
      </c>
      <c r="E62" s="49">
        <f t="shared" si="1"/>
        <v>4276784</v>
      </c>
      <c r="F62" s="49">
        <f t="shared" si="2"/>
        <v>7805145</v>
      </c>
      <c r="G62" s="14">
        <v>752818</v>
      </c>
      <c r="H62" s="14">
        <v>7052327</v>
      </c>
      <c r="I62" s="49">
        <f t="shared" si="3"/>
        <v>12081929</v>
      </c>
      <c r="J62" s="14">
        <v>261716</v>
      </c>
      <c r="K62" s="14">
        <v>11820213</v>
      </c>
      <c r="L62" s="791" t="s">
        <v>400</v>
      </c>
      <c r="M62" s="835"/>
    </row>
    <row r="63" spans="1:13" ht="24" thickTop="1" thickBot="1">
      <c r="A63" s="113">
        <v>25</v>
      </c>
      <c r="B63" s="114" t="s">
        <v>401</v>
      </c>
      <c r="C63" s="111">
        <f t="shared" si="0"/>
        <v>3638385</v>
      </c>
      <c r="D63" s="95">
        <v>169912</v>
      </c>
      <c r="E63" s="111">
        <f t="shared" si="1"/>
        <v>3808297</v>
      </c>
      <c r="F63" s="111">
        <f t="shared" si="2"/>
        <v>3696883</v>
      </c>
      <c r="G63" s="95">
        <v>243322</v>
      </c>
      <c r="H63" s="95">
        <v>3453561</v>
      </c>
      <c r="I63" s="111">
        <f t="shared" si="3"/>
        <v>7505180</v>
      </c>
      <c r="J63" s="95">
        <v>100583</v>
      </c>
      <c r="K63" s="95">
        <v>7404597</v>
      </c>
      <c r="L63" s="838" t="s">
        <v>402</v>
      </c>
      <c r="M63" s="839"/>
    </row>
    <row r="64" spans="1:13" ht="15.75" thickTop="1">
      <c r="A64" s="371">
        <v>2511</v>
      </c>
      <c r="B64" s="372" t="s">
        <v>403</v>
      </c>
      <c r="C64" s="553">
        <f t="shared" si="0"/>
        <v>3498037</v>
      </c>
      <c r="D64" s="373">
        <v>163273</v>
      </c>
      <c r="E64" s="553">
        <f t="shared" si="1"/>
        <v>3661310</v>
      </c>
      <c r="F64" s="553">
        <f t="shared" si="2"/>
        <v>3585121</v>
      </c>
      <c r="G64" s="373">
        <v>224672</v>
      </c>
      <c r="H64" s="373">
        <v>3360449</v>
      </c>
      <c r="I64" s="553">
        <f t="shared" si="3"/>
        <v>7246431</v>
      </c>
      <c r="J64" s="373">
        <v>88269</v>
      </c>
      <c r="K64" s="373">
        <v>7158162</v>
      </c>
      <c r="L64" s="892" t="s">
        <v>404</v>
      </c>
      <c r="M64" s="893"/>
    </row>
    <row r="65" spans="1:13">
      <c r="A65" s="374">
        <v>2591</v>
      </c>
      <c r="B65" s="375" t="s">
        <v>598</v>
      </c>
      <c r="C65" s="554">
        <f t="shared" si="0"/>
        <v>43897</v>
      </c>
      <c r="D65" s="376">
        <v>1462</v>
      </c>
      <c r="E65" s="554">
        <f t="shared" si="1"/>
        <v>45359</v>
      </c>
      <c r="F65" s="554">
        <f t="shared" si="2"/>
        <v>26371</v>
      </c>
      <c r="G65" s="376">
        <v>7672</v>
      </c>
      <c r="H65" s="376">
        <v>18699</v>
      </c>
      <c r="I65" s="554">
        <f t="shared" si="3"/>
        <v>71730</v>
      </c>
      <c r="J65" s="376">
        <v>19</v>
      </c>
      <c r="K65" s="376">
        <v>71711</v>
      </c>
      <c r="L65" s="894" t="s">
        <v>406</v>
      </c>
      <c r="M65" s="895"/>
    </row>
    <row r="66" spans="1:13">
      <c r="A66" s="119">
        <v>2592</v>
      </c>
      <c r="B66" s="120" t="s">
        <v>407</v>
      </c>
      <c r="C66" s="50">
        <f t="shared" si="0"/>
        <v>47362</v>
      </c>
      <c r="D66" s="16">
        <v>4480</v>
      </c>
      <c r="E66" s="50">
        <f t="shared" si="1"/>
        <v>51842</v>
      </c>
      <c r="F66" s="50">
        <f t="shared" si="2"/>
        <v>62131</v>
      </c>
      <c r="G66" s="16">
        <v>7168</v>
      </c>
      <c r="H66" s="16">
        <v>54963</v>
      </c>
      <c r="I66" s="50">
        <f t="shared" si="3"/>
        <v>113973</v>
      </c>
      <c r="J66" s="16">
        <v>12295</v>
      </c>
      <c r="K66" s="16">
        <v>101678</v>
      </c>
      <c r="L66" s="793" t="s">
        <v>408</v>
      </c>
      <c r="M66" s="834"/>
    </row>
    <row r="67" spans="1:13">
      <c r="A67" s="123">
        <v>2599</v>
      </c>
      <c r="B67" s="124" t="s">
        <v>409</v>
      </c>
      <c r="C67" s="49">
        <f t="shared" si="0"/>
        <v>49089</v>
      </c>
      <c r="D67" s="14">
        <v>697</v>
      </c>
      <c r="E67" s="49">
        <f t="shared" si="1"/>
        <v>49786</v>
      </c>
      <c r="F67" s="49">
        <f t="shared" si="2"/>
        <v>23260</v>
      </c>
      <c r="G67" s="14">
        <v>3810</v>
      </c>
      <c r="H67" s="14">
        <v>19450</v>
      </c>
      <c r="I67" s="49">
        <f t="shared" si="3"/>
        <v>73046</v>
      </c>
      <c r="J67" s="14">
        <v>0</v>
      </c>
      <c r="K67" s="14">
        <v>73046</v>
      </c>
      <c r="L67" s="795" t="s">
        <v>410</v>
      </c>
      <c r="M67" s="832"/>
    </row>
    <row r="68" spans="1:13">
      <c r="A68" s="117">
        <v>27</v>
      </c>
      <c r="B68" s="118" t="s">
        <v>411</v>
      </c>
      <c r="C68" s="50">
        <f t="shared" si="0"/>
        <v>2016720</v>
      </c>
      <c r="D68" s="16">
        <v>64072</v>
      </c>
      <c r="E68" s="50">
        <f t="shared" si="1"/>
        <v>2080792</v>
      </c>
      <c r="F68" s="50">
        <f t="shared" si="2"/>
        <v>1612890</v>
      </c>
      <c r="G68" s="16">
        <v>23427</v>
      </c>
      <c r="H68" s="16">
        <v>1589463</v>
      </c>
      <c r="I68" s="50">
        <f t="shared" si="3"/>
        <v>3693682</v>
      </c>
      <c r="J68" s="16">
        <v>50874</v>
      </c>
      <c r="K68" s="16">
        <v>3642808</v>
      </c>
      <c r="L68" s="809" t="s">
        <v>413</v>
      </c>
      <c r="M68" s="833"/>
    </row>
    <row r="69" spans="1:13" ht="22.5">
      <c r="A69" s="123">
        <v>2710</v>
      </c>
      <c r="B69" s="124" t="s">
        <v>602</v>
      </c>
      <c r="C69" s="49">
        <f t="shared" si="0"/>
        <v>100333</v>
      </c>
      <c r="D69" s="14">
        <v>6730</v>
      </c>
      <c r="E69" s="49">
        <f t="shared" si="1"/>
        <v>107063</v>
      </c>
      <c r="F69" s="49">
        <f t="shared" si="2"/>
        <v>301766</v>
      </c>
      <c r="G69" s="14">
        <v>8100</v>
      </c>
      <c r="H69" s="14">
        <v>293666</v>
      </c>
      <c r="I69" s="49">
        <f t="shared" si="3"/>
        <v>408829</v>
      </c>
      <c r="J69" s="14">
        <v>16095</v>
      </c>
      <c r="K69" s="14">
        <v>392734</v>
      </c>
      <c r="L69" s="795" t="s">
        <v>414</v>
      </c>
      <c r="M69" s="832"/>
    </row>
    <row r="70" spans="1:13" ht="22.5">
      <c r="A70" s="119">
        <v>2730</v>
      </c>
      <c r="B70" s="120" t="s">
        <v>415</v>
      </c>
      <c r="C70" s="50">
        <f t="shared" si="0"/>
        <v>1787145</v>
      </c>
      <c r="D70" s="16">
        <v>42650</v>
      </c>
      <c r="E70" s="50">
        <f t="shared" si="1"/>
        <v>1829795</v>
      </c>
      <c r="F70" s="50">
        <f t="shared" si="2"/>
        <v>1213294</v>
      </c>
      <c r="G70" s="16">
        <v>8356</v>
      </c>
      <c r="H70" s="16">
        <v>1204938</v>
      </c>
      <c r="I70" s="50">
        <f t="shared" si="3"/>
        <v>3043089</v>
      </c>
      <c r="J70" s="16">
        <v>4593</v>
      </c>
      <c r="K70" s="16">
        <v>3038496</v>
      </c>
      <c r="L70" s="793" t="s">
        <v>416</v>
      </c>
      <c r="M70" s="834"/>
    </row>
    <row r="71" spans="1:13">
      <c r="A71" s="123">
        <v>2740</v>
      </c>
      <c r="B71" s="124" t="s">
        <v>417</v>
      </c>
      <c r="C71" s="49">
        <f t="shared" si="0"/>
        <v>25987</v>
      </c>
      <c r="D71" s="14">
        <v>3615</v>
      </c>
      <c r="E71" s="49">
        <f t="shared" si="1"/>
        <v>29602</v>
      </c>
      <c r="F71" s="49">
        <f t="shared" si="2"/>
        <v>15671</v>
      </c>
      <c r="G71" s="14">
        <v>3315</v>
      </c>
      <c r="H71" s="14">
        <v>12356</v>
      </c>
      <c r="I71" s="49">
        <f t="shared" si="3"/>
        <v>45273</v>
      </c>
      <c r="J71" s="14">
        <v>0</v>
      </c>
      <c r="K71" s="14">
        <v>45273</v>
      </c>
      <c r="L71" s="795" t="s">
        <v>418</v>
      </c>
      <c r="M71" s="832"/>
    </row>
    <row r="72" spans="1:13">
      <c r="A72" s="119">
        <v>2750</v>
      </c>
      <c r="B72" s="120" t="s">
        <v>694</v>
      </c>
      <c r="C72" s="50">
        <f t="shared" si="0"/>
        <v>5638</v>
      </c>
      <c r="D72" s="16">
        <v>1635</v>
      </c>
      <c r="E72" s="50">
        <f t="shared" si="1"/>
        <v>7273</v>
      </c>
      <c r="F72" s="50">
        <f t="shared" si="2"/>
        <v>24794</v>
      </c>
      <c r="G72" s="16">
        <v>2340</v>
      </c>
      <c r="H72" s="16">
        <v>22454</v>
      </c>
      <c r="I72" s="50">
        <f t="shared" si="3"/>
        <v>32067</v>
      </c>
      <c r="J72" s="16">
        <v>0</v>
      </c>
      <c r="K72" s="16">
        <v>32067</v>
      </c>
      <c r="L72" s="793" t="s">
        <v>731</v>
      </c>
      <c r="M72" s="834"/>
    </row>
    <row r="73" spans="1:13">
      <c r="A73" s="123">
        <v>2790</v>
      </c>
      <c r="B73" s="124" t="s">
        <v>419</v>
      </c>
      <c r="C73" s="49">
        <f t="shared" si="0"/>
        <v>97617</v>
      </c>
      <c r="D73" s="14">
        <v>9442</v>
      </c>
      <c r="E73" s="49">
        <f t="shared" si="1"/>
        <v>107059</v>
      </c>
      <c r="F73" s="49">
        <f t="shared" si="2"/>
        <v>57365</v>
      </c>
      <c r="G73" s="14">
        <v>1316</v>
      </c>
      <c r="H73" s="14">
        <v>56049</v>
      </c>
      <c r="I73" s="49">
        <f t="shared" si="3"/>
        <v>164424</v>
      </c>
      <c r="J73" s="14">
        <v>30186</v>
      </c>
      <c r="K73" s="14">
        <v>134238</v>
      </c>
      <c r="L73" s="795" t="s">
        <v>420</v>
      </c>
      <c r="M73" s="832"/>
    </row>
    <row r="74" spans="1:13">
      <c r="A74" s="117">
        <v>28</v>
      </c>
      <c r="B74" s="118" t="s">
        <v>421</v>
      </c>
      <c r="C74" s="50">
        <f t="shared" si="0"/>
        <v>62218</v>
      </c>
      <c r="D74" s="16">
        <v>6756</v>
      </c>
      <c r="E74" s="50">
        <f t="shared" si="1"/>
        <v>68974</v>
      </c>
      <c r="F74" s="50">
        <f t="shared" si="2"/>
        <v>179091</v>
      </c>
      <c r="G74" s="16">
        <v>13740</v>
      </c>
      <c r="H74" s="16">
        <v>165351</v>
      </c>
      <c r="I74" s="50">
        <f t="shared" si="3"/>
        <v>248065</v>
      </c>
      <c r="J74" s="16">
        <v>506</v>
      </c>
      <c r="K74" s="16">
        <v>247559</v>
      </c>
      <c r="L74" s="809" t="s">
        <v>422</v>
      </c>
      <c r="M74" s="833"/>
    </row>
    <row r="75" spans="1:13" ht="45">
      <c r="A75" s="123">
        <v>2810</v>
      </c>
      <c r="B75" s="124" t="s">
        <v>423</v>
      </c>
      <c r="C75" s="49">
        <f t="shared" si="0"/>
        <v>62218</v>
      </c>
      <c r="D75" s="14">
        <v>6756</v>
      </c>
      <c r="E75" s="49">
        <f t="shared" si="1"/>
        <v>68974</v>
      </c>
      <c r="F75" s="49">
        <f t="shared" si="2"/>
        <v>179091</v>
      </c>
      <c r="G75" s="14">
        <v>13740</v>
      </c>
      <c r="H75" s="14">
        <v>165351</v>
      </c>
      <c r="I75" s="49">
        <f t="shared" si="3"/>
        <v>248065</v>
      </c>
      <c r="J75" s="14">
        <v>506</v>
      </c>
      <c r="K75" s="14">
        <v>247559</v>
      </c>
      <c r="L75" s="795" t="s">
        <v>424</v>
      </c>
      <c r="M75" s="832"/>
    </row>
    <row r="76" spans="1:13">
      <c r="A76" s="117">
        <v>29</v>
      </c>
      <c r="B76" s="118" t="s">
        <v>609</v>
      </c>
      <c r="C76" s="50">
        <f t="shared" si="0"/>
        <v>16566</v>
      </c>
      <c r="D76" s="16">
        <v>6086</v>
      </c>
      <c r="E76" s="50">
        <f t="shared" si="1"/>
        <v>22652</v>
      </c>
      <c r="F76" s="50">
        <f t="shared" si="2"/>
        <v>15714</v>
      </c>
      <c r="G76" s="16">
        <v>932</v>
      </c>
      <c r="H76" s="16">
        <v>14782</v>
      </c>
      <c r="I76" s="50">
        <f t="shared" si="3"/>
        <v>38366</v>
      </c>
      <c r="J76" s="16">
        <v>0</v>
      </c>
      <c r="K76" s="16">
        <v>38366</v>
      </c>
      <c r="L76" s="809" t="s">
        <v>426</v>
      </c>
      <c r="M76" s="833"/>
    </row>
    <row r="77" spans="1:13" ht="22.5">
      <c r="A77" s="123">
        <v>2920</v>
      </c>
      <c r="B77" s="124" t="s">
        <v>427</v>
      </c>
      <c r="C77" s="49">
        <f t="shared" ref="C77:C101" si="4">E77-D77</f>
        <v>13991</v>
      </c>
      <c r="D77" s="14">
        <v>6086</v>
      </c>
      <c r="E77" s="49">
        <f t="shared" ref="E77:E101" si="5">I77-F77</f>
        <v>20077</v>
      </c>
      <c r="F77" s="49">
        <f t="shared" ref="F77:F101" si="6">H77+G77</f>
        <v>12337</v>
      </c>
      <c r="G77" s="14">
        <v>525</v>
      </c>
      <c r="H77" s="14">
        <v>11812</v>
      </c>
      <c r="I77" s="49">
        <f t="shared" ref="I77:I101" si="7">K77+J77</f>
        <v>32414</v>
      </c>
      <c r="J77" s="14">
        <v>0</v>
      </c>
      <c r="K77" s="14">
        <v>32414</v>
      </c>
      <c r="L77" s="795" t="s">
        <v>428</v>
      </c>
      <c r="M77" s="832"/>
    </row>
    <row r="78" spans="1:13" s="32" customFormat="1" ht="12.75">
      <c r="A78" s="119">
        <v>2930</v>
      </c>
      <c r="B78" s="120" t="s">
        <v>429</v>
      </c>
      <c r="C78" s="50">
        <f t="shared" si="4"/>
        <v>2575</v>
      </c>
      <c r="D78" s="16">
        <v>0</v>
      </c>
      <c r="E78" s="50">
        <f t="shared" si="5"/>
        <v>2575</v>
      </c>
      <c r="F78" s="50">
        <f t="shared" si="6"/>
        <v>3377</v>
      </c>
      <c r="G78" s="16">
        <v>407</v>
      </c>
      <c r="H78" s="16">
        <v>2970</v>
      </c>
      <c r="I78" s="50">
        <f t="shared" si="7"/>
        <v>5952</v>
      </c>
      <c r="J78" s="16">
        <v>0</v>
      </c>
      <c r="K78" s="16">
        <v>5952</v>
      </c>
      <c r="L78" s="793" t="s">
        <v>431</v>
      </c>
      <c r="M78" s="834"/>
    </row>
    <row r="79" spans="1:13">
      <c r="A79" s="355">
        <v>30</v>
      </c>
      <c r="B79" s="356" t="s">
        <v>432</v>
      </c>
      <c r="C79" s="49">
        <f t="shared" si="4"/>
        <v>94284</v>
      </c>
      <c r="D79" s="14">
        <v>6965</v>
      </c>
      <c r="E79" s="49">
        <f t="shared" si="5"/>
        <v>101249</v>
      </c>
      <c r="F79" s="49">
        <f t="shared" si="6"/>
        <v>87594</v>
      </c>
      <c r="G79" s="14">
        <v>8856</v>
      </c>
      <c r="H79" s="14">
        <v>78738</v>
      </c>
      <c r="I79" s="49">
        <f t="shared" si="7"/>
        <v>188843</v>
      </c>
      <c r="J79" s="14">
        <v>719</v>
      </c>
      <c r="K79" s="14">
        <v>188124</v>
      </c>
      <c r="L79" s="791" t="s">
        <v>433</v>
      </c>
      <c r="M79" s="835"/>
    </row>
    <row r="80" spans="1:13">
      <c r="A80" s="119">
        <v>3011</v>
      </c>
      <c r="B80" s="120" t="s">
        <v>434</v>
      </c>
      <c r="C80" s="50">
        <f t="shared" si="4"/>
        <v>89897</v>
      </c>
      <c r="D80" s="16">
        <v>6687</v>
      </c>
      <c r="E80" s="50">
        <f t="shared" si="5"/>
        <v>96584</v>
      </c>
      <c r="F80" s="50">
        <f t="shared" si="6"/>
        <v>81783</v>
      </c>
      <c r="G80" s="16">
        <v>8480</v>
      </c>
      <c r="H80" s="16">
        <v>73303</v>
      </c>
      <c r="I80" s="50">
        <f t="shared" si="7"/>
        <v>178367</v>
      </c>
      <c r="J80" s="16">
        <v>719</v>
      </c>
      <c r="K80" s="16">
        <v>177648</v>
      </c>
      <c r="L80" s="793" t="s">
        <v>435</v>
      </c>
      <c r="M80" s="834"/>
    </row>
    <row r="81" spans="1:14">
      <c r="A81" s="123">
        <v>3012</v>
      </c>
      <c r="B81" s="124" t="s">
        <v>436</v>
      </c>
      <c r="C81" s="49">
        <f t="shared" si="4"/>
        <v>4387</v>
      </c>
      <c r="D81" s="14">
        <v>278</v>
      </c>
      <c r="E81" s="49">
        <f t="shared" si="5"/>
        <v>4665</v>
      </c>
      <c r="F81" s="49">
        <f t="shared" si="6"/>
        <v>5811</v>
      </c>
      <c r="G81" s="14">
        <v>376</v>
      </c>
      <c r="H81" s="14">
        <v>5435</v>
      </c>
      <c r="I81" s="49">
        <f t="shared" si="7"/>
        <v>10476</v>
      </c>
      <c r="J81" s="14">
        <v>0</v>
      </c>
      <c r="K81" s="14">
        <v>10476</v>
      </c>
      <c r="L81" s="795" t="s">
        <v>437</v>
      </c>
      <c r="M81" s="832"/>
    </row>
    <row r="82" spans="1:14">
      <c r="A82" s="117">
        <v>31</v>
      </c>
      <c r="B82" s="118" t="s">
        <v>438</v>
      </c>
      <c r="C82" s="50">
        <f t="shared" si="4"/>
        <v>399029</v>
      </c>
      <c r="D82" s="16">
        <v>43894</v>
      </c>
      <c r="E82" s="50">
        <f t="shared" si="5"/>
        <v>442923</v>
      </c>
      <c r="F82" s="50">
        <f t="shared" si="6"/>
        <v>407683</v>
      </c>
      <c r="G82" s="16">
        <v>113818</v>
      </c>
      <c r="H82" s="16">
        <v>293865</v>
      </c>
      <c r="I82" s="50">
        <f t="shared" si="7"/>
        <v>850606</v>
      </c>
      <c r="J82" s="16">
        <v>122183</v>
      </c>
      <c r="K82" s="16">
        <v>728423</v>
      </c>
      <c r="L82" s="809" t="s">
        <v>439</v>
      </c>
      <c r="M82" s="833"/>
    </row>
    <row r="83" spans="1:14">
      <c r="A83" s="123">
        <v>3100</v>
      </c>
      <c r="B83" s="124" t="s">
        <v>438</v>
      </c>
      <c r="C83" s="49">
        <f t="shared" si="4"/>
        <v>399029</v>
      </c>
      <c r="D83" s="14">
        <v>43894</v>
      </c>
      <c r="E83" s="49">
        <f t="shared" si="5"/>
        <v>442923</v>
      </c>
      <c r="F83" s="49">
        <f t="shared" si="6"/>
        <v>407683</v>
      </c>
      <c r="G83" s="14">
        <v>113818</v>
      </c>
      <c r="H83" s="14">
        <v>293865</v>
      </c>
      <c r="I83" s="49">
        <f t="shared" si="7"/>
        <v>850606</v>
      </c>
      <c r="J83" s="14">
        <v>122183</v>
      </c>
      <c r="K83" s="14">
        <v>728423</v>
      </c>
      <c r="L83" s="795" t="s">
        <v>440</v>
      </c>
      <c r="M83" s="832"/>
    </row>
    <row r="84" spans="1:14" s="97" customFormat="1" ht="15.75">
      <c r="A84" s="117">
        <v>32</v>
      </c>
      <c r="B84" s="118" t="s">
        <v>441</v>
      </c>
      <c r="C84" s="50">
        <f t="shared" si="4"/>
        <v>3614</v>
      </c>
      <c r="D84" s="16">
        <v>2879</v>
      </c>
      <c r="E84" s="50">
        <f t="shared" si="5"/>
        <v>6493</v>
      </c>
      <c r="F84" s="50">
        <f t="shared" si="6"/>
        <v>16252</v>
      </c>
      <c r="G84" s="16">
        <v>1991</v>
      </c>
      <c r="H84" s="16">
        <v>14261</v>
      </c>
      <c r="I84" s="50">
        <f t="shared" si="7"/>
        <v>22745</v>
      </c>
      <c r="J84" s="16">
        <v>3001</v>
      </c>
      <c r="K84" s="16">
        <v>19744</v>
      </c>
      <c r="L84" s="809" t="s">
        <v>442</v>
      </c>
      <c r="M84" s="833"/>
      <c r="N84" s="102"/>
    </row>
    <row r="85" spans="1:14">
      <c r="A85" s="123">
        <v>3250</v>
      </c>
      <c r="B85" s="124" t="s">
        <v>443</v>
      </c>
      <c r="C85" s="49">
        <f t="shared" si="4"/>
        <v>65</v>
      </c>
      <c r="D85" s="14">
        <v>2702</v>
      </c>
      <c r="E85" s="49">
        <f t="shared" si="5"/>
        <v>2767</v>
      </c>
      <c r="F85" s="49">
        <f t="shared" si="6"/>
        <v>8378</v>
      </c>
      <c r="G85" s="14">
        <v>731</v>
      </c>
      <c r="H85" s="14">
        <v>7647</v>
      </c>
      <c r="I85" s="49">
        <f t="shared" si="7"/>
        <v>11145</v>
      </c>
      <c r="J85" s="14">
        <v>3001</v>
      </c>
      <c r="K85" s="14">
        <v>8144</v>
      </c>
      <c r="L85" s="795" t="s">
        <v>444</v>
      </c>
      <c r="M85" s="832"/>
    </row>
    <row r="86" spans="1:14" s="31" customFormat="1">
      <c r="A86" s="119">
        <v>3290</v>
      </c>
      <c r="B86" s="120" t="s">
        <v>445</v>
      </c>
      <c r="C86" s="50">
        <f t="shared" si="4"/>
        <v>3549</v>
      </c>
      <c r="D86" s="16">
        <v>177</v>
      </c>
      <c r="E86" s="50">
        <f t="shared" si="5"/>
        <v>3726</v>
      </c>
      <c r="F86" s="50">
        <f t="shared" si="6"/>
        <v>7874</v>
      </c>
      <c r="G86" s="16">
        <v>1260</v>
      </c>
      <c r="H86" s="16">
        <v>6614</v>
      </c>
      <c r="I86" s="50">
        <f t="shared" si="7"/>
        <v>11600</v>
      </c>
      <c r="J86" s="16">
        <v>0</v>
      </c>
      <c r="K86" s="16">
        <v>11600</v>
      </c>
      <c r="L86" s="793" t="s">
        <v>446</v>
      </c>
      <c r="M86" s="834"/>
    </row>
    <row r="87" spans="1:14">
      <c r="A87" s="355">
        <v>33</v>
      </c>
      <c r="B87" s="356" t="s">
        <v>447</v>
      </c>
      <c r="C87" s="49">
        <f t="shared" si="4"/>
        <v>396149</v>
      </c>
      <c r="D87" s="14">
        <v>479461</v>
      </c>
      <c r="E87" s="49">
        <f t="shared" si="5"/>
        <v>875610</v>
      </c>
      <c r="F87" s="49">
        <f t="shared" si="6"/>
        <v>535129</v>
      </c>
      <c r="G87" s="14">
        <v>262183</v>
      </c>
      <c r="H87" s="14">
        <v>272946</v>
      </c>
      <c r="I87" s="49">
        <f t="shared" si="7"/>
        <v>1410739</v>
      </c>
      <c r="J87" s="14">
        <v>33950</v>
      </c>
      <c r="K87" s="14">
        <v>1376789</v>
      </c>
      <c r="L87" s="791" t="s">
        <v>448</v>
      </c>
      <c r="M87" s="835"/>
    </row>
    <row r="88" spans="1:14" s="31" customFormat="1" ht="14.25" customHeight="1">
      <c r="A88" s="551">
        <v>3311</v>
      </c>
      <c r="B88" s="552" t="s">
        <v>449</v>
      </c>
      <c r="C88" s="458">
        <f t="shared" si="4"/>
        <v>5571</v>
      </c>
      <c r="D88" s="459">
        <v>24</v>
      </c>
      <c r="E88" s="458">
        <f t="shared" si="5"/>
        <v>5595</v>
      </c>
      <c r="F88" s="458">
        <f t="shared" si="6"/>
        <v>2844</v>
      </c>
      <c r="G88" s="459">
        <v>1306</v>
      </c>
      <c r="H88" s="459">
        <v>1538</v>
      </c>
      <c r="I88" s="458">
        <f t="shared" si="7"/>
        <v>8439</v>
      </c>
      <c r="J88" s="459">
        <v>0</v>
      </c>
      <c r="K88" s="459">
        <v>8439</v>
      </c>
      <c r="L88" s="846" t="s">
        <v>451</v>
      </c>
      <c r="M88" s="847"/>
    </row>
    <row r="89" spans="1:14">
      <c r="A89" s="123">
        <v>3315</v>
      </c>
      <c r="B89" s="124" t="s">
        <v>454</v>
      </c>
      <c r="C89" s="49">
        <f t="shared" si="4"/>
        <v>390578</v>
      </c>
      <c r="D89" s="14">
        <v>479437</v>
      </c>
      <c r="E89" s="49">
        <f t="shared" si="5"/>
        <v>870015</v>
      </c>
      <c r="F89" s="49">
        <f t="shared" si="6"/>
        <v>532285</v>
      </c>
      <c r="G89" s="14">
        <v>260877</v>
      </c>
      <c r="H89" s="14">
        <v>271408</v>
      </c>
      <c r="I89" s="49">
        <f t="shared" si="7"/>
        <v>1402300</v>
      </c>
      <c r="J89" s="14">
        <v>33950</v>
      </c>
      <c r="K89" s="14">
        <v>1368350</v>
      </c>
      <c r="L89" s="795" t="s">
        <v>455</v>
      </c>
      <c r="M89" s="832"/>
    </row>
    <row r="90" spans="1:14" ht="16.5" thickBot="1">
      <c r="A90" s="364" t="s">
        <v>456</v>
      </c>
      <c r="B90" s="365" t="s">
        <v>457</v>
      </c>
      <c r="C90" s="360">
        <f t="shared" si="4"/>
        <v>11548321</v>
      </c>
      <c r="D90" s="360">
        <v>414244</v>
      </c>
      <c r="E90" s="360">
        <v>11962565</v>
      </c>
      <c r="F90" s="360">
        <f t="shared" si="6"/>
        <v>15508687</v>
      </c>
      <c r="G90" s="361">
        <v>636444</v>
      </c>
      <c r="H90" s="361">
        <v>14872243</v>
      </c>
      <c r="I90" s="360">
        <f t="shared" si="7"/>
        <v>27471249</v>
      </c>
      <c r="J90" s="361">
        <v>18090193</v>
      </c>
      <c r="K90" s="361">
        <v>9381056</v>
      </c>
      <c r="L90" s="858" t="s">
        <v>458</v>
      </c>
      <c r="M90" s="859"/>
    </row>
    <row r="91" spans="1:14" ht="16.5" thickTop="1" thickBot="1">
      <c r="A91" s="113">
        <v>35</v>
      </c>
      <c r="B91" s="114" t="s">
        <v>457</v>
      </c>
      <c r="C91" s="111">
        <f t="shared" si="4"/>
        <v>11548321</v>
      </c>
      <c r="D91" s="95">
        <v>414244</v>
      </c>
      <c r="E91" s="112">
        <v>11962565</v>
      </c>
      <c r="F91" s="111">
        <f t="shared" si="6"/>
        <v>15508687</v>
      </c>
      <c r="G91" s="95">
        <v>636444</v>
      </c>
      <c r="H91" s="95">
        <v>14872243</v>
      </c>
      <c r="I91" s="111">
        <f t="shared" si="7"/>
        <v>27471249</v>
      </c>
      <c r="J91" s="108">
        <v>18090193</v>
      </c>
      <c r="K91" s="95">
        <v>9381056</v>
      </c>
      <c r="L91" s="838" t="s">
        <v>459</v>
      </c>
      <c r="M91" s="839"/>
    </row>
    <row r="92" spans="1:14" ht="24.75" thickTop="1">
      <c r="A92" s="377" t="s">
        <v>460</v>
      </c>
      <c r="B92" s="378" t="s">
        <v>461</v>
      </c>
      <c r="C92" s="553">
        <f t="shared" si="4"/>
        <v>551355</v>
      </c>
      <c r="D92" s="373">
        <v>47299</v>
      </c>
      <c r="E92" s="553">
        <f t="shared" si="5"/>
        <v>598654</v>
      </c>
      <c r="F92" s="553">
        <f t="shared" si="6"/>
        <v>391078</v>
      </c>
      <c r="G92" s="373">
        <v>218835</v>
      </c>
      <c r="H92" s="373">
        <v>172243</v>
      </c>
      <c r="I92" s="553">
        <f t="shared" si="7"/>
        <v>989732</v>
      </c>
      <c r="J92" s="373">
        <v>20017</v>
      </c>
      <c r="K92" s="373">
        <v>969715</v>
      </c>
      <c r="L92" s="898" t="s">
        <v>462</v>
      </c>
      <c r="M92" s="899"/>
    </row>
    <row r="93" spans="1:14">
      <c r="A93" s="379">
        <v>37</v>
      </c>
      <c r="B93" s="380" t="s">
        <v>463</v>
      </c>
      <c r="C93" s="554">
        <f t="shared" si="4"/>
        <v>122434</v>
      </c>
      <c r="D93" s="376">
        <v>7897</v>
      </c>
      <c r="E93" s="554">
        <f t="shared" si="5"/>
        <v>130331</v>
      </c>
      <c r="F93" s="554">
        <f t="shared" si="6"/>
        <v>72950</v>
      </c>
      <c r="G93" s="376">
        <v>55680</v>
      </c>
      <c r="H93" s="376">
        <v>17270</v>
      </c>
      <c r="I93" s="554">
        <f t="shared" si="7"/>
        <v>203281</v>
      </c>
      <c r="J93" s="376">
        <v>0</v>
      </c>
      <c r="K93" s="376">
        <v>203281</v>
      </c>
      <c r="L93" s="900" t="s">
        <v>464</v>
      </c>
      <c r="M93" s="901"/>
    </row>
    <row r="94" spans="1:14">
      <c r="A94" s="119">
        <v>3700</v>
      </c>
      <c r="B94" s="120" t="s">
        <v>463</v>
      </c>
      <c r="C94" s="50">
        <f t="shared" si="4"/>
        <v>122434</v>
      </c>
      <c r="D94" s="16">
        <v>7897</v>
      </c>
      <c r="E94" s="50">
        <f t="shared" si="5"/>
        <v>130331</v>
      </c>
      <c r="F94" s="50">
        <f t="shared" si="6"/>
        <v>72950</v>
      </c>
      <c r="G94" s="16">
        <v>55680</v>
      </c>
      <c r="H94" s="16">
        <v>17270</v>
      </c>
      <c r="I94" s="50">
        <f t="shared" si="7"/>
        <v>203281</v>
      </c>
      <c r="J94" s="16">
        <v>0</v>
      </c>
      <c r="K94" s="16">
        <v>203281</v>
      </c>
      <c r="L94" s="793" t="s">
        <v>464</v>
      </c>
      <c r="M94" s="834"/>
    </row>
    <row r="95" spans="1:14" ht="22.5">
      <c r="A95" s="355">
        <v>38</v>
      </c>
      <c r="B95" s="356" t="s">
        <v>465</v>
      </c>
      <c r="C95" s="49">
        <f t="shared" si="4"/>
        <v>390973</v>
      </c>
      <c r="D95" s="14">
        <v>32363</v>
      </c>
      <c r="E95" s="49">
        <f t="shared" si="5"/>
        <v>423336</v>
      </c>
      <c r="F95" s="49">
        <f t="shared" si="6"/>
        <v>300873</v>
      </c>
      <c r="G95" s="14">
        <v>156317</v>
      </c>
      <c r="H95" s="14">
        <v>144556</v>
      </c>
      <c r="I95" s="49">
        <f t="shared" si="7"/>
        <v>724209</v>
      </c>
      <c r="J95" s="14">
        <v>18462</v>
      </c>
      <c r="K95" s="14">
        <v>705747</v>
      </c>
      <c r="L95" s="791" t="s">
        <v>466</v>
      </c>
      <c r="M95" s="835"/>
    </row>
    <row r="96" spans="1:14">
      <c r="A96" s="119">
        <v>3811</v>
      </c>
      <c r="B96" s="120" t="s">
        <v>622</v>
      </c>
      <c r="C96" s="50">
        <f t="shared" si="4"/>
        <v>121314</v>
      </c>
      <c r="D96" s="16">
        <v>13324</v>
      </c>
      <c r="E96" s="50">
        <f t="shared" si="5"/>
        <v>134638</v>
      </c>
      <c r="F96" s="50">
        <f t="shared" si="6"/>
        <v>49573</v>
      </c>
      <c r="G96" s="16">
        <v>27433</v>
      </c>
      <c r="H96" s="16">
        <v>22140</v>
      </c>
      <c r="I96" s="50">
        <f t="shared" si="7"/>
        <v>184211</v>
      </c>
      <c r="J96" s="16">
        <v>7737</v>
      </c>
      <c r="K96" s="16">
        <v>176474</v>
      </c>
      <c r="L96" s="793" t="s">
        <v>729</v>
      </c>
      <c r="M96" s="834"/>
    </row>
    <row r="97" spans="1:13">
      <c r="A97" s="123">
        <v>3821</v>
      </c>
      <c r="B97" s="124" t="s">
        <v>467</v>
      </c>
      <c r="C97" s="49">
        <f t="shared" si="4"/>
        <v>169778</v>
      </c>
      <c r="D97" s="14">
        <v>6042</v>
      </c>
      <c r="E97" s="49">
        <f t="shared" si="5"/>
        <v>175820</v>
      </c>
      <c r="F97" s="49">
        <f t="shared" si="6"/>
        <v>155665</v>
      </c>
      <c r="G97" s="14">
        <v>98963</v>
      </c>
      <c r="H97" s="14">
        <v>56702</v>
      </c>
      <c r="I97" s="49">
        <f t="shared" si="7"/>
        <v>331485</v>
      </c>
      <c r="J97" s="14">
        <v>10064</v>
      </c>
      <c r="K97" s="14">
        <v>321421</v>
      </c>
      <c r="L97" s="795" t="s">
        <v>468</v>
      </c>
      <c r="M97" s="832"/>
    </row>
    <row r="98" spans="1:13">
      <c r="A98" s="119">
        <v>3822</v>
      </c>
      <c r="B98" s="120" t="s">
        <v>469</v>
      </c>
      <c r="C98" s="50">
        <f t="shared" si="4"/>
        <v>43266</v>
      </c>
      <c r="D98" s="16">
        <v>6733</v>
      </c>
      <c r="E98" s="50">
        <f t="shared" si="5"/>
        <v>49999</v>
      </c>
      <c r="F98" s="50">
        <f t="shared" si="6"/>
        <v>26031</v>
      </c>
      <c r="G98" s="16">
        <v>17845</v>
      </c>
      <c r="H98" s="16">
        <v>8186</v>
      </c>
      <c r="I98" s="50">
        <f t="shared" si="7"/>
        <v>76030</v>
      </c>
      <c r="J98" s="16">
        <v>0</v>
      </c>
      <c r="K98" s="16">
        <v>76030</v>
      </c>
      <c r="L98" s="793" t="s">
        <v>470</v>
      </c>
      <c r="M98" s="834"/>
    </row>
    <row r="99" spans="1:13">
      <c r="A99" s="123">
        <v>3830</v>
      </c>
      <c r="B99" s="124" t="s">
        <v>471</v>
      </c>
      <c r="C99" s="49">
        <f t="shared" si="4"/>
        <v>56615</v>
      </c>
      <c r="D99" s="14">
        <v>6264</v>
      </c>
      <c r="E99" s="49">
        <f t="shared" si="5"/>
        <v>62879</v>
      </c>
      <c r="F99" s="49">
        <f t="shared" si="6"/>
        <v>69604</v>
      </c>
      <c r="G99" s="14">
        <v>12076</v>
      </c>
      <c r="H99" s="14">
        <v>57528</v>
      </c>
      <c r="I99" s="49">
        <f t="shared" si="7"/>
        <v>132483</v>
      </c>
      <c r="J99" s="14">
        <v>661</v>
      </c>
      <c r="K99" s="14">
        <v>131822</v>
      </c>
      <c r="L99" s="795" t="s">
        <v>472</v>
      </c>
      <c r="M99" s="832"/>
    </row>
    <row r="100" spans="1:13">
      <c r="A100" s="117">
        <v>39</v>
      </c>
      <c r="B100" s="118" t="s">
        <v>473</v>
      </c>
      <c r="C100" s="50">
        <f t="shared" si="4"/>
        <v>37948</v>
      </c>
      <c r="D100" s="16">
        <v>7039</v>
      </c>
      <c r="E100" s="50">
        <f t="shared" si="5"/>
        <v>44987</v>
      </c>
      <c r="F100" s="50">
        <f t="shared" si="6"/>
        <v>17255</v>
      </c>
      <c r="G100" s="16">
        <v>6838</v>
      </c>
      <c r="H100" s="16">
        <v>10417</v>
      </c>
      <c r="I100" s="50">
        <f t="shared" si="7"/>
        <v>62242</v>
      </c>
      <c r="J100" s="16">
        <v>1555</v>
      </c>
      <c r="K100" s="16">
        <v>60687</v>
      </c>
      <c r="L100" s="809" t="s">
        <v>474</v>
      </c>
      <c r="M100" s="833"/>
    </row>
    <row r="101" spans="1:13">
      <c r="A101" s="123">
        <v>3900</v>
      </c>
      <c r="B101" s="124" t="s">
        <v>473</v>
      </c>
      <c r="C101" s="49">
        <f t="shared" si="4"/>
        <v>37948</v>
      </c>
      <c r="D101" s="14">
        <v>7039</v>
      </c>
      <c r="E101" s="49">
        <f t="shared" si="5"/>
        <v>44987</v>
      </c>
      <c r="F101" s="49">
        <f t="shared" si="6"/>
        <v>17255</v>
      </c>
      <c r="G101" s="14">
        <v>6838</v>
      </c>
      <c r="H101" s="14">
        <v>10417</v>
      </c>
      <c r="I101" s="49">
        <f t="shared" si="7"/>
        <v>62242</v>
      </c>
      <c r="J101" s="14">
        <v>1555</v>
      </c>
      <c r="K101" s="14">
        <v>60687</v>
      </c>
      <c r="L101" s="795" t="s">
        <v>474</v>
      </c>
      <c r="M101" s="832"/>
    </row>
    <row r="102" spans="1:13" ht="26.45" customHeight="1">
      <c r="A102" s="856" t="s">
        <v>475</v>
      </c>
      <c r="B102" s="857"/>
      <c r="C102" s="358">
        <f>E102-D102</f>
        <v>271506482</v>
      </c>
      <c r="D102" s="358">
        <v>20649009</v>
      </c>
      <c r="E102" s="358">
        <f>I102-F102</f>
        <v>292155491</v>
      </c>
      <c r="F102" s="358">
        <f>H102+G102</f>
        <v>124613146</v>
      </c>
      <c r="G102" s="358">
        <v>26325577</v>
      </c>
      <c r="H102" s="358">
        <v>98287569</v>
      </c>
      <c r="I102" s="358">
        <f>K102+J102</f>
        <v>416768637</v>
      </c>
      <c r="J102" s="358">
        <v>46840028</v>
      </c>
      <c r="K102" s="358">
        <v>369928609</v>
      </c>
      <c r="L102" s="854" t="s">
        <v>476</v>
      </c>
      <c r="M102" s="855"/>
    </row>
  </sheetData>
  <mergeCells count="112">
    <mergeCell ref="A102:B102"/>
    <mergeCell ref="L90:M90"/>
    <mergeCell ref="L91:M91"/>
    <mergeCell ref="L92:M92"/>
    <mergeCell ref="L93:M93"/>
    <mergeCell ref="L94:M94"/>
    <mergeCell ref="L95:M95"/>
    <mergeCell ref="L96:M96"/>
    <mergeCell ref="L97:M97"/>
    <mergeCell ref="L98:M98"/>
    <mergeCell ref="L99:M99"/>
    <mergeCell ref="L100:M100"/>
    <mergeCell ref="L101:M101"/>
    <mergeCell ref="L102:M102"/>
    <mergeCell ref="A2:M2"/>
    <mergeCell ref="A3:M3"/>
    <mergeCell ref="A4:M4"/>
    <mergeCell ref="A5:M5"/>
    <mergeCell ref="A6:B6"/>
    <mergeCell ref="C6:K6"/>
    <mergeCell ref="F7:H7"/>
    <mergeCell ref="I7:K7"/>
    <mergeCell ref="L21:M21"/>
    <mergeCell ref="L16:M16"/>
    <mergeCell ref="L17:M17"/>
    <mergeCell ref="L18:M18"/>
    <mergeCell ref="L19:M19"/>
    <mergeCell ref="L20:M20"/>
    <mergeCell ref="F8:H8"/>
    <mergeCell ref="I8:K8"/>
    <mergeCell ref="L11:M11"/>
    <mergeCell ref="L12:M12"/>
    <mergeCell ref="L13:M13"/>
    <mergeCell ref="L14:M14"/>
    <mergeCell ref="L15:M15"/>
    <mergeCell ref="L23:M23"/>
    <mergeCell ref="L24:M24"/>
    <mergeCell ref="L25:M25"/>
    <mergeCell ref="L26:M26"/>
    <mergeCell ref="L27:M27"/>
    <mergeCell ref="L28:M28"/>
    <mergeCell ref="L29:M29"/>
    <mergeCell ref="L30:M30"/>
    <mergeCell ref="L31:M31"/>
    <mergeCell ref="L32:M32"/>
    <mergeCell ref="L33:M33"/>
    <mergeCell ref="L34:M34"/>
    <mergeCell ref="L36:M36"/>
    <mergeCell ref="L37:M37"/>
    <mergeCell ref="L38:M38"/>
    <mergeCell ref="L39:M39"/>
    <mergeCell ref="L40:M40"/>
    <mergeCell ref="L35:M35"/>
    <mergeCell ref="L50:M50"/>
    <mergeCell ref="L41:M41"/>
    <mergeCell ref="L42:M42"/>
    <mergeCell ref="L43:M43"/>
    <mergeCell ref="L44:M44"/>
    <mergeCell ref="L45:M45"/>
    <mergeCell ref="L46:M46"/>
    <mergeCell ref="L47:M47"/>
    <mergeCell ref="L48:M48"/>
    <mergeCell ref="L49:M49"/>
    <mergeCell ref="L60:M60"/>
    <mergeCell ref="L62:M62"/>
    <mergeCell ref="L61:M61"/>
    <mergeCell ref="L73:M73"/>
    <mergeCell ref="L74:M74"/>
    <mergeCell ref="L75:M75"/>
    <mergeCell ref="L76:M76"/>
    <mergeCell ref="L51:M51"/>
    <mergeCell ref="L52:M52"/>
    <mergeCell ref="L53:M53"/>
    <mergeCell ref="L54:M54"/>
    <mergeCell ref="L55:M55"/>
    <mergeCell ref="L56:M56"/>
    <mergeCell ref="L57:M57"/>
    <mergeCell ref="L58:M58"/>
    <mergeCell ref="L59:M59"/>
    <mergeCell ref="L77:M77"/>
    <mergeCell ref="L78:M78"/>
    <mergeCell ref="L63:M63"/>
    <mergeCell ref="L64:M64"/>
    <mergeCell ref="L65:M65"/>
    <mergeCell ref="L66:M66"/>
    <mergeCell ref="L67:M67"/>
    <mergeCell ref="L68:M68"/>
    <mergeCell ref="L69:M69"/>
    <mergeCell ref="L22:M22"/>
    <mergeCell ref="L88:M88"/>
    <mergeCell ref="L89:M89"/>
    <mergeCell ref="A7:A10"/>
    <mergeCell ref="B7:B10"/>
    <mergeCell ref="C7:C8"/>
    <mergeCell ref="C9:C10"/>
    <mergeCell ref="D7:D8"/>
    <mergeCell ref="D9:D10"/>
    <mergeCell ref="E7:E8"/>
    <mergeCell ref="E9:E10"/>
    <mergeCell ref="L7:M10"/>
    <mergeCell ref="L79:M79"/>
    <mergeCell ref="L80:M80"/>
    <mergeCell ref="L81:M81"/>
    <mergeCell ref="L82:M82"/>
    <mergeCell ref="L83:M83"/>
    <mergeCell ref="L84:M84"/>
    <mergeCell ref="L85:M85"/>
    <mergeCell ref="L86:M86"/>
    <mergeCell ref="L87:M87"/>
    <mergeCell ref="L70:M70"/>
    <mergeCell ref="L71:M71"/>
    <mergeCell ref="L72:M72"/>
  </mergeCells>
  <printOptions horizontalCentered="1"/>
  <pageMargins left="0" right="0" top="0.19685039370078741" bottom="0" header="0.51181102362204722" footer="0.51181102362204722"/>
  <pageSetup paperSize="9" scale="70" orientation="landscape" r:id="rId1"/>
  <headerFooter alignWithMargins="0"/>
  <rowBreaks count="1" manualBreakCount="1">
    <brk id="49" max="12" man="1"/>
  </rowBreaks>
  <ignoredErrors>
    <ignoredError sqref="A23:B91 A92:B102 A12:B21"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4506668294322"/>
  </sheetPr>
  <dimension ref="A1:K176"/>
  <sheetViews>
    <sheetView view="pageBreakPreview" topLeftCell="B98" zoomScale="90" zoomScaleNormal="100" zoomScaleSheetLayoutView="90" workbookViewId="0">
      <selection activeCell="D104" sqref="D104"/>
    </sheetView>
  </sheetViews>
  <sheetFormatPr defaultColWidth="9" defaultRowHeight="15"/>
  <cols>
    <col min="1" max="1" width="5.6640625" style="307" customWidth="1"/>
    <col min="2" max="2" width="50.6640625" style="298" customWidth="1"/>
    <col min="3" max="9" width="9.6640625" style="298" customWidth="1"/>
    <col min="10" max="10" width="55.6640625" style="298" customWidth="1"/>
    <col min="11" max="11" width="5.77734375" style="298" hidden="1" customWidth="1"/>
    <col min="12" max="16384" width="9" style="298"/>
  </cols>
  <sheetData>
    <row r="1" spans="1:11" s="296" customFormat="1">
      <c r="A1" s="222"/>
      <c r="B1" s="222"/>
      <c r="C1" s="222"/>
      <c r="D1" s="222"/>
      <c r="E1" s="222"/>
      <c r="F1" s="222"/>
      <c r="G1" s="222"/>
      <c r="H1" s="222"/>
      <c r="I1" s="222"/>
      <c r="J1" s="222"/>
      <c r="K1" s="222"/>
    </row>
    <row r="2" spans="1:11" s="296" customFormat="1" ht="20.25" customHeight="1">
      <c r="A2" s="870" t="s">
        <v>538</v>
      </c>
      <c r="B2" s="870"/>
      <c r="C2" s="870"/>
      <c r="D2" s="870"/>
      <c r="E2" s="870"/>
      <c r="F2" s="870"/>
      <c r="G2" s="870"/>
      <c r="H2" s="870"/>
      <c r="I2" s="870"/>
      <c r="J2" s="870"/>
      <c r="K2" s="870"/>
    </row>
    <row r="3" spans="1:11" s="296" customFormat="1" ht="20.25">
      <c r="A3" s="870" t="s">
        <v>562</v>
      </c>
      <c r="B3" s="870"/>
      <c r="C3" s="870"/>
      <c r="D3" s="870"/>
      <c r="E3" s="870"/>
      <c r="F3" s="870"/>
      <c r="G3" s="870"/>
      <c r="H3" s="870"/>
      <c r="I3" s="870"/>
      <c r="J3" s="870"/>
      <c r="K3" s="870"/>
    </row>
    <row r="4" spans="1:11" s="296" customFormat="1" ht="15.75" customHeight="1">
      <c r="A4" s="872" t="s">
        <v>539</v>
      </c>
      <c r="B4" s="872"/>
      <c r="C4" s="872"/>
      <c r="D4" s="872"/>
      <c r="E4" s="872"/>
      <c r="F4" s="872"/>
      <c r="G4" s="872"/>
      <c r="H4" s="872"/>
      <c r="I4" s="872"/>
      <c r="J4" s="872"/>
      <c r="K4" s="872"/>
    </row>
    <row r="5" spans="1:11" s="296" customFormat="1" ht="15.75" customHeight="1">
      <c r="A5" s="872" t="s">
        <v>481</v>
      </c>
      <c r="B5" s="872"/>
      <c r="C5" s="872"/>
      <c r="D5" s="872"/>
      <c r="E5" s="872"/>
      <c r="F5" s="872"/>
      <c r="G5" s="872"/>
      <c r="H5" s="872"/>
      <c r="I5" s="872"/>
      <c r="J5" s="872"/>
      <c r="K5" s="872"/>
    </row>
    <row r="6" spans="1:11" s="296" customFormat="1" ht="15.75">
      <c r="A6" s="910" t="s">
        <v>639</v>
      </c>
      <c r="B6" s="910"/>
      <c r="C6" s="911" t="s">
        <v>783</v>
      </c>
      <c r="D6" s="911"/>
      <c r="E6" s="911"/>
      <c r="F6" s="911"/>
      <c r="G6" s="911"/>
      <c r="H6" s="911"/>
      <c r="I6" s="911"/>
      <c r="J6" s="309" t="s">
        <v>640</v>
      </c>
      <c r="K6" s="24" t="s">
        <v>640</v>
      </c>
    </row>
    <row r="7" spans="1:11" s="296" customFormat="1" ht="29.25" customHeight="1">
      <c r="A7" s="918" t="s">
        <v>543</v>
      </c>
      <c r="B7" s="920" t="s">
        <v>277</v>
      </c>
      <c r="C7" s="923" t="s">
        <v>544</v>
      </c>
      <c r="D7" s="924"/>
      <c r="E7" s="902" t="s">
        <v>545</v>
      </c>
      <c r="F7" s="902" t="s">
        <v>546</v>
      </c>
      <c r="G7" s="902" t="s">
        <v>547</v>
      </c>
      <c r="H7" s="902" t="s">
        <v>548</v>
      </c>
      <c r="I7" s="902" t="s">
        <v>549</v>
      </c>
      <c r="J7" s="904" t="s">
        <v>486</v>
      </c>
      <c r="K7" s="905"/>
    </row>
    <row r="8" spans="1:11" s="296" customFormat="1" ht="29.25" customHeight="1">
      <c r="A8" s="919"/>
      <c r="B8" s="921"/>
      <c r="C8" s="912" t="s">
        <v>550</v>
      </c>
      <c r="D8" s="913"/>
      <c r="E8" s="903"/>
      <c r="F8" s="903"/>
      <c r="G8" s="903"/>
      <c r="H8" s="903"/>
      <c r="I8" s="903"/>
      <c r="J8" s="906"/>
      <c r="K8" s="907"/>
    </row>
    <row r="9" spans="1:11" s="296" customFormat="1" ht="29.25" customHeight="1">
      <c r="A9" s="914" t="s">
        <v>551</v>
      </c>
      <c r="B9" s="921"/>
      <c r="C9" s="6" t="s">
        <v>552</v>
      </c>
      <c r="D9" s="506" t="s">
        <v>484</v>
      </c>
      <c r="E9" s="916" t="s">
        <v>553</v>
      </c>
      <c r="F9" s="916" t="s">
        <v>554</v>
      </c>
      <c r="G9" s="916" t="s">
        <v>555</v>
      </c>
      <c r="H9" s="916" t="s">
        <v>556</v>
      </c>
      <c r="I9" s="916" t="s">
        <v>557</v>
      </c>
      <c r="J9" s="906"/>
      <c r="K9" s="907"/>
    </row>
    <row r="10" spans="1:11" s="296" customFormat="1" ht="22.15" customHeight="1">
      <c r="A10" s="915"/>
      <c r="B10" s="922"/>
      <c r="C10" s="566" t="s">
        <v>558</v>
      </c>
      <c r="D10" s="566" t="s">
        <v>559</v>
      </c>
      <c r="E10" s="917"/>
      <c r="F10" s="917"/>
      <c r="G10" s="917"/>
      <c r="H10" s="917"/>
      <c r="I10" s="917"/>
      <c r="J10" s="908"/>
      <c r="K10" s="909"/>
    </row>
    <row r="11" spans="1:11" ht="13.9" customHeight="1">
      <c r="A11" s="382" t="s">
        <v>287</v>
      </c>
      <c r="B11" s="383" t="s">
        <v>288</v>
      </c>
      <c r="C11" s="384">
        <v>206257963</v>
      </c>
      <c r="D11" s="384">
        <v>11726057</v>
      </c>
      <c r="E11" s="384">
        <v>7182008</v>
      </c>
      <c r="F11" s="384">
        <v>8383489</v>
      </c>
      <c r="G11" s="385">
        <v>8.02</v>
      </c>
      <c r="H11" s="385">
        <v>6.31</v>
      </c>
      <c r="I11" s="384">
        <v>365457</v>
      </c>
      <c r="J11" s="935" t="s">
        <v>290</v>
      </c>
      <c r="K11" s="936"/>
    </row>
    <row r="12" spans="1:11" ht="13.9" customHeight="1">
      <c r="A12" s="386" t="s">
        <v>291</v>
      </c>
      <c r="B12" s="387" t="s">
        <v>292</v>
      </c>
      <c r="C12" s="388">
        <v>201203435</v>
      </c>
      <c r="D12" s="388">
        <v>9600095</v>
      </c>
      <c r="E12" s="388">
        <v>14399430</v>
      </c>
      <c r="F12" s="388">
        <v>16733057</v>
      </c>
      <c r="G12" s="389">
        <v>7.8</v>
      </c>
      <c r="H12" s="389">
        <v>6.15</v>
      </c>
      <c r="I12" s="388">
        <v>622453</v>
      </c>
      <c r="J12" s="931" t="s">
        <v>293</v>
      </c>
      <c r="K12" s="932"/>
    </row>
    <row r="13" spans="1:11" ht="13.9" customHeight="1">
      <c r="A13" s="396" t="s">
        <v>294</v>
      </c>
      <c r="B13" s="397" t="s">
        <v>295</v>
      </c>
      <c r="C13" s="392">
        <v>1311863</v>
      </c>
      <c r="D13" s="392">
        <v>116120</v>
      </c>
      <c r="E13" s="392">
        <v>802487</v>
      </c>
      <c r="F13" s="392">
        <v>1026305</v>
      </c>
      <c r="G13" s="393">
        <v>5.45</v>
      </c>
      <c r="H13" s="393">
        <v>16.36</v>
      </c>
      <c r="I13" s="392">
        <v>57343</v>
      </c>
      <c r="J13" s="925" t="s">
        <v>296</v>
      </c>
      <c r="K13" s="926"/>
    </row>
    <row r="14" spans="1:11" ht="13.9" customHeight="1">
      <c r="A14" s="394" t="s">
        <v>297</v>
      </c>
      <c r="B14" s="395" t="s">
        <v>298</v>
      </c>
      <c r="C14" s="388">
        <v>1311863</v>
      </c>
      <c r="D14" s="388">
        <v>116120</v>
      </c>
      <c r="E14" s="388">
        <v>802487</v>
      </c>
      <c r="F14" s="388">
        <v>1026305</v>
      </c>
      <c r="G14" s="389">
        <v>5.45</v>
      </c>
      <c r="H14" s="389">
        <v>16.36</v>
      </c>
      <c r="I14" s="388">
        <v>57343</v>
      </c>
      <c r="J14" s="927" t="s">
        <v>299</v>
      </c>
      <c r="K14" s="928"/>
    </row>
    <row r="15" spans="1:11" ht="13.9" customHeight="1">
      <c r="A15" s="396" t="s">
        <v>300</v>
      </c>
      <c r="B15" s="397" t="s">
        <v>301</v>
      </c>
      <c r="C15" s="392">
        <v>3742665</v>
      </c>
      <c r="D15" s="392">
        <v>2009842</v>
      </c>
      <c r="E15" s="392">
        <v>462681</v>
      </c>
      <c r="F15" s="392">
        <v>606953</v>
      </c>
      <c r="G15" s="393">
        <v>15.04</v>
      </c>
      <c r="H15" s="393">
        <v>8.73</v>
      </c>
      <c r="I15" s="392">
        <v>137303</v>
      </c>
      <c r="J15" s="925" t="s">
        <v>302</v>
      </c>
      <c r="K15" s="926"/>
    </row>
    <row r="16" spans="1:11" ht="13.9" customHeight="1">
      <c r="A16" s="394" t="s">
        <v>303</v>
      </c>
      <c r="B16" s="395" t="s">
        <v>304</v>
      </c>
      <c r="C16" s="388">
        <v>3742665</v>
      </c>
      <c r="D16" s="388">
        <v>2009842</v>
      </c>
      <c r="E16" s="388">
        <v>462681</v>
      </c>
      <c r="F16" s="388">
        <v>606953</v>
      </c>
      <c r="G16" s="389">
        <v>15.04</v>
      </c>
      <c r="H16" s="389">
        <v>8.73</v>
      </c>
      <c r="I16" s="388">
        <v>137303</v>
      </c>
      <c r="J16" s="927" t="s">
        <v>305</v>
      </c>
      <c r="K16" s="928"/>
    </row>
    <row r="17" spans="1:11" ht="13.9" customHeight="1">
      <c r="A17" s="398" t="s">
        <v>306</v>
      </c>
      <c r="B17" s="399" t="s">
        <v>307</v>
      </c>
      <c r="C17" s="392">
        <v>32604688</v>
      </c>
      <c r="D17" s="392">
        <v>8818105</v>
      </c>
      <c r="E17" s="392">
        <v>431370</v>
      </c>
      <c r="F17" s="392">
        <v>1047606</v>
      </c>
      <c r="G17" s="393">
        <v>3.27</v>
      </c>
      <c r="H17" s="393">
        <v>55.56</v>
      </c>
      <c r="I17" s="392">
        <v>77613</v>
      </c>
      <c r="J17" s="929" t="s">
        <v>308</v>
      </c>
      <c r="K17" s="930"/>
    </row>
    <row r="18" spans="1:11" ht="13.9" customHeight="1">
      <c r="A18" s="386">
        <v>10</v>
      </c>
      <c r="B18" s="387" t="s">
        <v>309</v>
      </c>
      <c r="C18" s="388">
        <v>531303</v>
      </c>
      <c r="D18" s="388">
        <v>437175</v>
      </c>
      <c r="E18" s="388">
        <v>109260</v>
      </c>
      <c r="F18" s="388">
        <v>271773</v>
      </c>
      <c r="G18" s="389">
        <v>11.53</v>
      </c>
      <c r="H18" s="389">
        <v>48.27</v>
      </c>
      <c r="I18" s="388">
        <v>40812</v>
      </c>
      <c r="J18" s="931" t="s">
        <v>310</v>
      </c>
      <c r="K18" s="932"/>
    </row>
    <row r="19" spans="1:11" ht="13.9" customHeight="1">
      <c r="A19" s="390">
        <v>1010</v>
      </c>
      <c r="B19" s="391" t="s">
        <v>311</v>
      </c>
      <c r="C19" s="392">
        <v>-3269</v>
      </c>
      <c r="D19" s="392">
        <v>7071</v>
      </c>
      <c r="E19" s="392">
        <v>35207</v>
      </c>
      <c r="F19" s="392">
        <v>138627</v>
      </c>
      <c r="G19" s="393">
        <v>47.18</v>
      </c>
      <c r="H19" s="393">
        <v>27.42</v>
      </c>
      <c r="I19" s="392">
        <v>65475</v>
      </c>
      <c r="J19" s="933" t="s">
        <v>312</v>
      </c>
      <c r="K19" s="934"/>
    </row>
    <row r="20" spans="1:11" ht="13.9" customHeight="1">
      <c r="A20" s="394">
        <v>1020</v>
      </c>
      <c r="B20" s="395" t="s">
        <v>734</v>
      </c>
      <c r="C20" s="388">
        <v>1731</v>
      </c>
      <c r="D20" s="388">
        <v>1936</v>
      </c>
      <c r="E20" s="388">
        <v>173265</v>
      </c>
      <c r="F20" s="388">
        <v>638444</v>
      </c>
      <c r="G20" s="389">
        <v>2.38</v>
      </c>
      <c r="H20" s="389">
        <v>70.48</v>
      </c>
      <c r="I20" s="388">
        <v>66768</v>
      </c>
      <c r="J20" s="927" t="s">
        <v>733</v>
      </c>
      <c r="K20" s="928"/>
    </row>
    <row r="21" spans="1:11" ht="13.9" customHeight="1">
      <c r="A21" s="390">
        <v>1030</v>
      </c>
      <c r="B21" s="391" t="s">
        <v>313</v>
      </c>
      <c r="C21" s="392">
        <v>29002</v>
      </c>
      <c r="D21" s="392">
        <v>14228</v>
      </c>
      <c r="E21" s="392">
        <v>160235</v>
      </c>
      <c r="F21" s="392">
        <v>665525</v>
      </c>
      <c r="G21" s="393">
        <v>4.63</v>
      </c>
      <c r="H21" s="393">
        <v>71.290000000000006</v>
      </c>
      <c r="I21" s="392">
        <v>42600</v>
      </c>
      <c r="J21" s="933" t="s">
        <v>314</v>
      </c>
      <c r="K21" s="934"/>
    </row>
    <row r="22" spans="1:11" ht="13.9" customHeight="1">
      <c r="A22" s="498" t="s">
        <v>736</v>
      </c>
      <c r="B22" s="499" t="s">
        <v>781</v>
      </c>
      <c r="C22" s="501">
        <v>73376</v>
      </c>
      <c r="D22" s="501">
        <v>6027</v>
      </c>
      <c r="E22" s="501">
        <v>586502</v>
      </c>
      <c r="F22" s="501">
        <v>771254</v>
      </c>
      <c r="G22" s="504">
        <v>0.61</v>
      </c>
      <c r="H22" s="504">
        <v>23.34</v>
      </c>
      <c r="I22" s="501">
        <v>42741</v>
      </c>
      <c r="J22" s="502" t="s">
        <v>782</v>
      </c>
      <c r="K22" s="503"/>
    </row>
    <row r="23" spans="1:11" ht="13.9" customHeight="1">
      <c r="A23" s="394">
        <v>1050</v>
      </c>
      <c r="B23" s="395" t="s">
        <v>315</v>
      </c>
      <c r="C23" s="388">
        <v>136982</v>
      </c>
      <c r="D23" s="388">
        <v>162562</v>
      </c>
      <c r="E23" s="388">
        <v>131539</v>
      </c>
      <c r="F23" s="388">
        <v>310279</v>
      </c>
      <c r="G23" s="389">
        <v>10.42</v>
      </c>
      <c r="H23" s="389">
        <v>47.19</v>
      </c>
      <c r="I23" s="388">
        <v>52053</v>
      </c>
      <c r="J23" s="927" t="s">
        <v>316</v>
      </c>
      <c r="K23" s="928"/>
    </row>
    <row r="24" spans="1:11">
      <c r="A24" s="390">
        <v>1061</v>
      </c>
      <c r="B24" s="391" t="s">
        <v>317</v>
      </c>
      <c r="C24" s="392">
        <v>132793</v>
      </c>
      <c r="D24" s="392">
        <v>94262</v>
      </c>
      <c r="E24" s="392">
        <v>118819</v>
      </c>
      <c r="F24" s="392">
        <v>300686</v>
      </c>
      <c r="G24" s="393">
        <v>9.58</v>
      </c>
      <c r="H24" s="393">
        <v>50.9</v>
      </c>
      <c r="I24" s="392">
        <v>43965</v>
      </c>
      <c r="J24" s="933" t="s">
        <v>318</v>
      </c>
      <c r="K24" s="934"/>
    </row>
    <row r="25" spans="1:11" ht="13.9" customHeight="1">
      <c r="A25" s="394">
        <v>1071</v>
      </c>
      <c r="B25" s="395" t="s">
        <v>319</v>
      </c>
      <c r="C25" s="388">
        <v>122518</v>
      </c>
      <c r="D25" s="388">
        <v>125253</v>
      </c>
      <c r="E25" s="388">
        <v>70180</v>
      </c>
      <c r="F25" s="388">
        <v>194985</v>
      </c>
      <c r="G25" s="389">
        <v>16.36</v>
      </c>
      <c r="H25" s="389">
        <v>47.65</v>
      </c>
      <c r="I25" s="388">
        <v>30527</v>
      </c>
      <c r="J25" s="927" t="s">
        <v>320</v>
      </c>
      <c r="K25" s="928"/>
    </row>
    <row r="26" spans="1:11" ht="13.9" customHeight="1">
      <c r="A26" s="390">
        <v>1073</v>
      </c>
      <c r="B26" s="391" t="s">
        <v>321</v>
      </c>
      <c r="C26" s="392">
        <v>7052</v>
      </c>
      <c r="D26" s="392">
        <v>15240</v>
      </c>
      <c r="E26" s="392">
        <v>57373</v>
      </c>
      <c r="F26" s="392">
        <v>145990</v>
      </c>
      <c r="G26" s="393">
        <v>21.1</v>
      </c>
      <c r="H26" s="393">
        <v>39.6</v>
      </c>
      <c r="I26" s="392">
        <v>36547</v>
      </c>
      <c r="J26" s="933" t="s">
        <v>323</v>
      </c>
      <c r="K26" s="934"/>
    </row>
    <row r="27" spans="1:11" ht="22.15" customHeight="1">
      <c r="A27" s="394">
        <v>1079</v>
      </c>
      <c r="B27" s="395" t="s">
        <v>324</v>
      </c>
      <c r="C27" s="388">
        <v>11515</v>
      </c>
      <c r="D27" s="388">
        <v>7796</v>
      </c>
      <c r="E27" s="388">
        <v>102780</v>
      </c>
      <c r="F27" s="388">
        <v>161173</v>
      </c>
      <c r="G27" s="389">
        <v>23.93</v>
      </c>
      <c r="H27" s="389">
        <v>12.3</v>
      </c>
      <c r="I27" s="388">
        <v>31949</v>
      </c>
      <c r="J27" s="927" t="s">
        <v>326</v>
      </c>
      <c r="K27" s="928"/>
    </row>
    <row r="28" spans="1:11" ht="13.9" customHeight="1">
      <c r="A28" s="390">
        <v>1080</v>
      </c>
      <c r="B28" s="391" t="s">
        <v>327</v>
      </c>
      <c r="C28" s="392">
        <v>19603</v>
      </c>
      <c r="D28" s="392">
        <v>2800</v>
      </c>
      <c r="E28" s="392">
        <v>324513</v>
      </c>
      <c r="F28" s="392">
        <v>465130</v>
      </c>
      <c r="G28" s="393">
        <v>4.25</v>
      </c>
      <c r="H28" s="393">
        <v>25.98</v>
      </c>
      <c r="I28" s="392">
        <v>40583</v>
      </c>
      <c r="J28" s="933" t="s">
        <v>328</v>
      </c>
      <c r="K28" s="934"/>
    </row>
    <row r="29" spans="1:11" ht="13.9" customHeight="1">
      <c r="A29" s="386">
        <v>11</v>
      </c>
      <c r="B29" s="387" t="s">
        <v>329</v>
      </c>
      <c r="C29" s="388">
        <v>240517</v>
      </c>
      <c r="D29" s="388">
        <v>147789</v>
      </c>
      <c r="E29" s="388">
        <v>154984</v>
      </c>
      <c r="F29" s="388">
        <v>290006</v>
      </c>
      <c r="G29" s="389">
        <v>11.04</v>
      </c>
      <c r="H29" s="389">
        <v>35.51</v>
      </c>
      <c r="I29" s="388">
        <v>49213</v>
      </c>
      <c r="J29" s="931" t="s">
        <v>330</v>
      </c>
      <c r="K29" s="932"/>
    </row>
    <row r="30" spans="1:11" ht="13.9" customHeight="1">
      <c r="A30" s="390">
        <v>1105</v>
      </c>
      <c r="B30" s="391" t="s">
        <v>331</v>
      </c>
      <c r="C30" s="392">
        <v>145752</v>
      </c>
      <c r="D30" s="392">
        <v>47417</v>
      </c>
      <c r="E30" s="392">
        <v>315671</v>
      </c>
      <c r="F30" s="392">
        <v>659650</v>
      </c>
      <c r="G30" s="393">
        <v>13.3</v>
      </c>
      <c r="H30" s="393">
        <v>38.85</v>
      </c>
      <c r="I30" s="392">
        <v>70983</v>
      </c>
      <c r="J30" s="933" t="s">
        <v>332</v>
      </c>
      <c r="K30" s="934"/>
    </row>
    <row r="31" spans="1:11" ht="13.9" customHeight="1">
      <c r="A31" s="394">
        <v>1106</v>
      </c>
      <c r="B31" s="395" t="s">
        <v>333</v>
      </c>
      <c r="C31" s="388">
        <v>94765</v>
      </c>
      <c r="D31" s="388">
        <v>100372</v>
      </c>
      <c r="E31" s="388">
        <v>109074</v>
      </c>
      <c r="F31" s="388">
        <v>184394</v>
      </c>
      <c r="G31" s="389">
        <v>8.74</v>
      </c>
      <c r="H31" s="389">
        <v>32.11</v>
      </c>
      <c r="I31" s="388">
        <v>42986</v>
      </c>
      <c r="J31" s="927" t="s">
        <v>334</v>
      </c>
      <c r="K31" s="928"/>
    </row>
    <row r="32" spans="1:11" ht="13.9" customHeight="1">
      <c r="A32" s="396">
        <v>13</v>
      </c>
      <c r="B32" s="397" t="s">
        <v>335</v>
      </c>
      <c r="C32" s="392">
        <v>26879</v>
      </c>
      <c r="D32" s="392">
        <v>10354</v>
      </c>
      <c r="E32" s="392">
        <v>81173</v>
      </c>
      <c r="F32" s="392">
        <v>158213</v>
      </c>
      <c r="G32" s="393">
        <v>7.34</v>
      </c>
      <c r="H32" s="393">
        <v>41.35</v>
      </c>
      <c r="I32" s="392">
        <v>20065</v>
      </c>
      <c r="J32" s="925" t="s">
        <v>336</v>
      </c>
      <c r="K32" s="926"/>
    </row>
    <row r="33" spans="1:11" ht="21.75" customHeight="1">
      <c r="A33" s="394">
        <v>1392</v>
      </c>
      <c r="B33" s="395" t="s">
        <v>337</v>
      </c>
      <c r="C33" s="388">
        <v>25765</v>
      </c>
      <c r="D33" s="388">
        <v>8655</v>
      </c>
      <c r="E33" s="388">
        <v>81611</v>
      </c>
      <c r="F33" s="388">
        <v>157496</v>
      </c>
      <c r="G33" s="389">
        <v>7.38</v>
      </c>
      <c r="H33" s="389">
        <v>40.81</v>
      </c>
      <c r="I33" s="388">
        <v>18145</v>
      </c>
      <c r="J33" s="927" t="s">
        <v>338</v>
      </c>
      <c r="K33" s="928"/>
    </row>
    <row r="34" spans="1:11">
      <c r="A34" s="390">
        <v>1393</v>
      </c>
      <c r="B34" s="391" t="s">
        <v>339</v>
      </c>
      <c r="C34" s="392">
        <v>1114</v>
      </c>
      <c r="D34" s="392">
        <v>1699</v>
      </c>
      <c r="E34" s="392">
        <v>76039</v>
      </c>
      <c r="F34" s="392">
        <v>166604</v>
      </c>
      <c r="G34" s="393">
        <v>6.96</v>
      </c>
      <c r="H34" s="393">
        <v>47.4</v>
      </c>
      <c r="I34" s="392">
        <v>43556</v>
      </c>
      <c r="J34" s="933" t="s">
        <v>341</v>
      </c>
      <c r="K34" s="934"/>
    </row>
    <row r="35" spans="1:11" ht="18.75" customHeight="1">
      <c r="A35" s="386">
        <v>14</v>
      </c>
      <c r="B35" s="387" t="s">
        <v>342</v>
      </c>
      <c r="C35" s="388">
        <v>177800</v>
      </c>
      <c r="D35" s="388">
        <v>131025</v>
      </c>
      <c r="E35" s="388">
        <v>47049</v>
      </c>
      <c r="F35" s="388">
        <v>93568</v>
      </c>
      <c r="G35" s="389">
        <v>15.46</v>
      </c>
      <c r="H35" s="389">
        <v>34.26</v>
      </c>
      <c r="I35" s="388">
        <v>19483</v>
      </c>
      <c r="J35" s="931" t="s">
        <v>343</v>
      </c>
      <c r="K35" s="932"/>
    </row>
    <row r="36" spans="1:11" ht="15" customHeight="1">
      <c r="A36" s="390">
        <v>1411</v>
      </c>
      <c r="B36" s="391" t="s">
        <v>344</v>
      </c>
      <c r="C36" s="392">
        <v>7454</v>
      </c>
      <c r="D36" s="392">
        <v>7227</v>
      </c>
      <c r="E36" s="392">
        <v>67324</v>
      </c>
      <c r="F36" s="392">
        <v>107209</v>
      </c>
      <c r="G36" s="393">
        <v>11.75</v>
      </c>
      <c r="H36" s="393">
        <v>25.45</v>
      </c>
      <c r="I36" s="392">
        <v>29742</v>
      </c>
      <c r="J36" s="933" t="s">
        <v>345</v>
      </c>
      <c r="K36" s="934"/>
    </row>
    <row r="37" spans="1:11" ht="16.149999999999999" customHeight="1">
      <c r="A37" s="394">
        <v>1412</v>
      </c>
      <c r="B37" s="395" t="s">
        <v>346</v>
      </c>
      <c r="C37" s="388">
        <v>170086</v>
      </c>
      <c r="D37" s="388">
        <v>123306</v>
      </c>
      <c r="E37" s="388">
        <v>46262</v>
      </c>
      <c r="F37" s="388">
        <v>93079</v>
      </c>
      <c r="G37" s="389">
        <v>15.6</v>
      </c>
      <c r="H37" s="389">
        <v>34.700000000000003</v>
      </c>
      <c r="I37" s="388">
        <v>19067</v>
      </c>
      <c r="J37" s="927" t="s">
        <v>578</v>
      </c>
      <c r="K37" s="928"/>
    </row>
    <row r="38" spans="1:11">
      <c r="A38" s="390">
        <v>1430</v>
      </c>
      <c r="B38" s="391" t="s">
        <v>719</v>
      </c>
      <c r="C38" s="392">
        <v>260</v>
      </c>
      <c r="D38" s="392">
        <v>492</v>
      </c>
      <c r="E38" s="392">
        <v>47836</v>
      </c>
      <c r="F38" s="392">
        <v>78846</v>
      </c>
      <c r="G38" s="393">
        <v>27.4</v>
      </c>
      <c r="H38" s="393">
        <v>11.93</v>
      </c>
      <c r="I38" s="392">
        <v>32798</v>
      </c>
      <c r="J38" s="933" t="s">
        <v>732</v>
      </c>
      <c r="K38" s="934"/>
    </row>
    <row r="39" spans="1:11" ht="15" customHeight="1">
      <c r="A39" s="386">
        <v>15</v>
      </c>
      <c r="B39" s="387" t="s">
        <v>348</v>
      </c>
      <c r="C39" s="388">
        <v>6193</v>
      </c>
      <c r="D39" s="388">
        <v>1512</v>
      </c>
      <c r="E39" s="388">
        <v>120776</v>
      </c>
      <c r="F39" s="388">
        <v>177704</v>
      </c>
      <c r="G39" s="389">
        <v>12.05</v>
      </c>
      <c r="H39" s="389">
        <v>19.98</v>
      </c>
      <c r="I39" s="388">
        <v>23262</v>
      </c>
      <c r="J39" s="931" t="s">
        <v>349</v>
      </c>
      <c r="K39" s="932"/>
    </row>
    <row r="40" spans="1:11" ht="15" customHeight="1">
      <c r="A40" s="390">
        <v>1520</v>
      </c>
      <c r="B40" s="391" t="s">
        <v>350</v>
      </c>
      <c r="C40" s="392">
        <v>6193</v>
      </c>
      <c r="D40" s="392">
        <v>1512</v>
      </c>
      <c r="E40" s="392">
        <v>120776</v>
      </c>
      <c r="F40" s="392">
        <v>177704</v>
      </c>
      <c r="G40" s="393">
        <v>12.05</v>
      </c>
      <c r="H40" s="393">
        <v>19.98</v>
      </c>
      <c r="I40" s="392">
        <v>23262</v>
      </c>
      <c r="J40" s="933" t="s">
        <v>351</v>
      </c>
      <c r="K40" s="934"/>
    </row>
    <row r="41" spans="1:11" ht="22.5">
      <c r="A41" s="386">
        <v>16</v>
      </c>
      <c r="B41" s="387" t="s">
        <v>352</v>
      </c>
      <c r="C41" s="388">
        <v>104698</v>
      </c>
      <c r="D41" s="388">
        <v>210210</v>
      </c>
      <c r="E41" s="388">
        <v>61938</v>
      </c>
      <c r="F41" s="388">
        <v>106635</v>
      </c>
      <c r="G41" s="389">
        <v>14.03</v>
      </c>
      <c r="H41" s="389">
        <v>27.89</v>
      </c>
      <c r="I41" s="388">
        <v>38137</v>
      </c>
      <c r="J41" s="931" t="s">
        <v>353</v>
      </c>
      <c r="K41" s="932"/>
    </row>
    <row r="42" spans="1:11">
      <c r="A42" s="390">
        <v>1622</v>
      </c>
      <c r="B42" s="391" t="s">
        <v>354</v>
      </c>
      <c r="C42" s="392">
        <v>104698</v>
      </c>
      <c r="D42" s="392">
        <v>210210</v>
      </c>
      <c r="E42" s="392">
        <v>61938</v>
      </c>
      <c r="F42" s="392">
        <v>106635</v>
      </c>
      <c r="G42" s="393">
        <v>14.03</v>
      </c>
      <c r="H42" s="393">
        <v>27.89</v>
      </c>
      <c r="I42" s="392">
        <v>38137</v>
      </c>
      <c r="J42" s="933" t="s">
        <v>355</v>
      </c>
      <c r="K42" s="934"/>
    </row>
    <row r="43" spans="1:11">
      <c r="A43" s="386" t="s">
        <v>41</v>
      </c>
      <c r="B43" s="387" t="s">
        <v>356</v>
      </c>
      <c r="C43" s="388">
        <v>25329</v>
      </c>
      <c r="D43" s="388">
        <v>42473</v>
      </c>
      <c r="E43" s="388">
        <v>58471</v>
      </c>
      <c r="F43" s="388">
        <v>153875</v>
      </c>
      <c r="G43" s="389">
        <v>6.32</v>
      </c>
      <c r="H43" s="389">
        <v>55.68</v>
      </c>
      <c r="I43" s="388">
        <v>31791</v>
      </c>
      <c r="J43" s="931" t="s">
        <v>357</v>
      </c>
      <c r="K43" s="932"/>
    </row>
    <row r="44" spans="1:11" ht="22.5">
      <c r="A44" s="390">
        <v>1702</v>
      </c>
      <c r="B44" s="391" t="s">
        <v>358</v>
      </c>
      <c r="C44" s="392">
        <v>12145</v>
      </c>
      <c r="D44" s="392">
        <v>30348</v>
      </c>
      <c r="E44" s="392">
        <v>59544</v>
      </c>
      <c r="F44" s="392">
        <v>163196</v>
      </c>
      <c r="G44" s="393">
        <v>6.95</v>
      </c>
      <c r="H44" s="393">
        <v>56.57</v>
      </c>
      <c r="I44" s="392">
        <v>36920</v>
      </c>
      <c r="J44" s="933" t="s">
        <v>359</v>
      </c>
      <c r="K44" s="934"/>
    </row>
    <row r="45" spans="1:11">
      <c r="A45" s="394">
        <v>1709</v>
      </c>
      <c r="B45" s="395" t="s">
        <v>360</v>
      </c>
      <c r="C45" s="388">
        <v>13184</v>
      </c>
      <c r="D45" s="388">
        <v>12125</v>
      </c>
      <c r="E45" s="388">
        <v>56755</v>
      </c>
      <c r="F45" s="388">
        <v>138954</v>
      </c>
      <c r="G45" s="389">
        <v>5.15</v>
      </c>
      <c r="H45" s="389">
        <v>54.01</v>
      </c>
      <c r="I45" s="388">
        <v>23590</v>
      </c>
      <c r="J45" s="927" t="s">
        <v>361</v>
      </c>
      <c r="K45" s="928"/>
    </row>
    <row r="46" spans="1:11">
      <c r="A46" s="396">
        <v>18</v>
      </c>
      <c r="B46" s="397" t="s">
        <v>362</v>
      </c>
      <c r="C46" s="392">
        <v>272500</v>
      </c>
      <c r="D46" s="392">
        <v>327544</v>
      </c>
      <c r="E46" s="392">
        <v>169134</v>
      </c>
      <c r="F46" s="392">
        <v>250244</v>
      </c>
      <c r="G46" s="393">
        <v>6.12</v>
      </c>
      <c r="H46" s="393">
        <v>26.3</v>
      </c>
      <c r="I46" s="392">
        <v>83451</v>
      </c>
      <c r="J46" s="925" t="s">
        <v>365</v>
      </c>
      <c r="K46" s="926"/>
    </row>
    <row r="47" spans="1:11">
      <c r="A47" s="394">
        <v>1811</v>
      </c>
      <c r="B47" s="395" t="s">
        <v>366</v>
      </c>
      <c r="C47" s="388">
        <v>269973</v>
      </c>
      <c r="D47" s="388">
        <v>324929</v>
      </c>
      <c r="E47" s="388">
        <v>169303</v>
      </c>
      <c r="F47" s="388">
        <v>248808</v>
      </c>
      <c r="G47" s="389">
        <v>6.12</v>
      </c>
      <c r="H47" s="389">
        <v>25.83</v>
      </c>
      <c r="I47" s="388">
        <v>83572</v>
      </c>
      <c r="J47" s="927" t="s">
        <v>368</v>
      </c>
      <c r="K47" s="928"/>
    </row>
    <row r="48" spans="1:11">
      <c r="A48" s="390">
        <v>1820</v>
      </c>
      <c r="B48" s="391" t="s">
        <v>369</v>
      </c>
      <c r="C48" s="392">
        <v>2527</v>
      </c>
      <c r="D48" s="392">
        <v>2615</v>
      </c>
      <c r="E48" s="392">
        <v>151377</v>
      </c>
      <c r="F48" s="392">
        <v>401600</v>
      </c>
      <c r="G48" s="393">
        <v>5.71</v>
      </c>
      <c r="H48" s="393">
        <v>56.6</v>
      </c>
      <c r="I48" s="392">
        <v>70677</v>
      </c>
      <c r="J48" s="933" t="s">
        <v>370</v>
      </c>
      <c r="K48" s="934"/>
    </row>
    <row r="49" spans="1:11">
      <c r="A49" s="386">
        <v>19</v>
      </c>
      <c r="B49" s="387" t="s">
        <v>371</v>
      </c>
      <c r="C49" s="388">
        <v>-1349555</v>
      </c>
      <c r="D49" s="388">
        <v>422803</v>
      </c>
      <c r="E49" s="388">
        <v>1420772</v>
      </c>
      <c r="F49" s="388">
        <v>42941816</v>
      </c>
      <c r="G49" s="389">
        <v>1.25</v>
      </c>
      <c r="H49" s="389">
        <v>95.44</v>
      </c>
      <c r="I49" s="388">
        <v>542055</v>
      </c>
      <c r="J49" s="931" t="s">
        <v>372</v>
      </c>
      <c r="K49" s="932"/>
    </row>
    <row r="50" spans="1:11">
      <c r="A50" s="396">
        <v>20</v>
      </c>
      <c r="B50" s="397" t="s">
        <v>373</v>
      </c>
      <c r="C50" s="392">
        <v>22704272</v>
      </c>
      <c r="D50" s="392">
        <v>3117340</v>
      </c>
      <c r="E50" s="392">
        <v>3258351</v>
      </c>
      <c r="F50" s="392">
        <v>4717089</v>
      </c>
      <c r="G50" s="393">
        <v>1.86</v>
      </c>
      <c r="H50" s="393">
        <v>29.07</v>
      </c>
      <c r="I50" s="392">
        <v>358192</v>
      </c>
      <c r="J50" s="925" t="s">
        <v>375</v>
      </c>
      <c r="K50" s="926"/>
    </row>
    <row r="51" spans="1:11" ht="13.9" customHeight="1">
      <c r="A51" s="386">
        <v>21</v>
      </c>
      <c r="B51" s="387" t="s">
        <v>376</v>
      </c>
      <c r="C51" s="388">
        <v>18397</v>
      </c>
      <c r="D51" s="388">
        <v>6388</v>
      </c>
      <c r="E51" s="388">
        <v>105766</v>
      </c>
      <c r="F51" s="388">
        <v>219186</v>
      </c>
      <c r="G51" s="389">
        <v>5.15</v>
      </c>
      <c r="H51" s="389">
        <v>46.6</v>
      </c>
      <c r="I51" s="388">
        <v>22257</v>
      </c>
      <c r="J51" s="931" t="s">
        <v>377</v>
      </c>
      <c r="K51" s="932"/>
    </row>
    <row r="52" spans="1:11" ht="21.6" customHeight="1">
      <c r="A52" s="390">
        <v>2100</v>
      </c>
      <c r="B52" s="391" t="s">
        <v>378</v>
      </c>
      <c r="C52" s="392">
        <v>18397</v>
      </c>
      <c r="D52" s="392">
        <v>6388</v>
      </c>
      <c r="E52" s="392">
        <v>105766</v>
      </c>
      <c r="F52" s="392">
        <v>219186</v>
      </c>
      <c r="G52" s="393">
        <v>5.15</v>
      </c>
      <c r="H52" s="393">
        <v>46.6</v>
      </c>
      <c r="I52" s="392">
        <v>22257</v>
      </c>
      <c r="J52" s="933" t="s">
        <v>379</v>
      </c>
      <c r="K52" s="934"/>
    </row>
    <row r="53" spans="1:11">
      <c r="A53" s="559">
        <v>22</v>
      </c>
      <c r="B53" s="560" t="s">
        <v>380</v>
      </c>
      <c r="C53" s="561">
        <v>639578</v>
      </c>
      <c r="D53" s="561">
        <v>327858</v>
      </c>
      <c r="E53" s="561">
        <v>148588</v>
      </c>
      <c r="F53" s="561">
        <v>303225</v>
      </c>
      <c r="G53" s="562">
        <v>4.49</v>
      </c>
      <c r="H53" s="562">
        <v>46.51</v>
      </c>
      <c r="I53" s="561">
        <v>45291</v>
      </c>
      <c r="J53" s="937" t="s">
        <v>381</v>
      </c>
      <c r="K53" s="938"/>
    </row>
    <row r="54" spans="1:11" ht="22.5" customHeight="1">
      <c r="A54" s="555">
        <v>2211</v>
      </c>
      <c r="B54" s="556" t="s">
        <v>382</v>
      </c>
      <c r="C54" s="557">
        <v>3735</v>
      </c>
      <c r="D54" s="557">
        <v>2053</v>
      </c>
      <c r="E54" s="557">
        <v>137514</v>
      </c>
      <c r="F54" s="557">
        <v>183287</v>
      </c>
      <c r="G54" s="558">
        <v>10.46</v>
      </c>
      <c r="H54" s="558">
        <v>14.51</v>
      </c>
      <c r="I54" s="557">
        <v>46667</v>
      </c>
      <c r="J54" s="939" t="s">
        <v>383</v>
      </c>
      <c r="K54" s="940"/>
    </row>
    <row r="55" spans="1:11">
      <c r="A55" s="394">
        <v>2220</v>
      </c>
      <c r="B55" s="395" t="s">
        <v>384</v>
      </c>
      <c r="C55" s="388">
        <v>635843</v>
      </c>
      <c r="D55" s="388">
        <v>325805</v>
      </c>
      <c r="E55" s="388">
        <v>148655</v>
      </c>
      <c r="F55" s="388">
        <v>303957</v>
      </c>
      <c r="G55" s="389">
        <v>4.47</v>
      </c>
      <c r="H55" s="389">
        <v>46.63</v>
      </c>
      <c r="I55" s="388">
        <v>45282</v>
      </c>
      <c r="J55" s="927" t="s">
        <v>385</v>
      </c>
      <c r="K55" s="928"/>
    </row>
    <row r="56" spans="1:11">
      <c r="A56" s="396">
        <v>23</v>
      </c>
      <c r="B56" s="397" t="s">
        <v>386</v>
      </c>
      <c r="C56" s="392">
        <v>1925737</v>
      </c>
      <c r="D56" s="392">
        <v>1114026</v>
      </c>
      <c r="E56" s="392">
        <v>145474</v>
      </c>
      <c r="F56" s="392">
        <v>392985</v>
      </c>
      <c r="G56" s="393">
        <v>4.97</v>
      </c>
      <c r="H56" s="393">
        <v>58.01</v>
      </c>
      <c r="I56" s="392">
        <v>43889</v>
      </c>
      <c r="J56" s="925" t="s">
        <v>387</v>
      </c>
      <c r="K56" s="926"/>
    </row>
    <row r="57" spans="1:11">
      <c r="A57" s="394">
        <v>2310</v>
      </c>
      <c r="B57" s="395" t="s">
        <v>388</v>
      </c>
      <c r="C57" s="388">
        <v>40523</v>
      </c>
      <c r="D57" s="388">
        <v>50043</v>
      </c>
      <c r="E57" s="388">
        <v>78217</v>
      </c>
      <c r="F57" s="388">
        <v>187307</v>
      </c>
      <c r="G57" s="389">
        <v>6.53</v>
      </c>
      <c r="H57" s="389">
        <v>51.71</v>
      </c>
      <c r="I57" s="388">
        <v>35466</v>
      </c>
      <c r="J57" s="927" t="s">
        <v>390</v>
      </c>
      <c r="K57" s="928"/>
    </row>
    <row r="58" spans="1:11">
      <c r="A58" s="390">
        <v>2394</v>
      </c>
      <c r="B58" s="391" t="s">
        <v>391</v>
      </c>
      <c r="C58" s="392">
        <v>917160</v>
      </c>
      <c r="D58" s="392">
        <v>88186</v>
      </c>
      <c r="E58" s="392">
        <v>1047098</v>
      </c>
      <c r="F58" s="392">
        <v>1839263</v>
      </c>
      <c r="G58" s="393">
        <v>5.15</v>
      </c>
      <c r="H58" s="393">
        <v>37.92</v>
      </c>
      <c r="I58" s="392">
        <v>73858</v>
      </c>
      <c r="J58" s="933" t="s">
        <v>392</v>
      </c>
      <c r="K58" s="934"/>
    </row>
    <row r="59" spans="1:11" ht="16.149999999999999" customHeight="1">
      <c r="A59" s="394">
        <v>2395</v>
      </c>
      <c r="B59" s="395" t="s">
        <v>393</v>
      </c>
      <c r="C59" s="388">
        <v>867579</v>
      </c>
      <c r="D59" s="388">
        <v>749192</v>
      </c>
      <c r="E59" s="388">
        <v>115836</v>
      </c>
      <c r="F59" s="388">
        <v>380400</v>
      </c>
      <c r="G59" s="389">
        <v>4.3099999999999996</v>
      </c>
      <c r="H59" s="389">
        <v>65.239999999999995</v>
      </c>
      <c r="I59" s="388">
        <v>44336</v>
      </c>
      <c r="J59" s="927" t="s">
        <v>394</v>
      </c>
      <c r="K59" s="928"/>
    </row>
    <row r="60" spans="1:11">
      <c r="A60" s="390">
        <v>2396</v>
      </c>
      <c r="B60" s="391" t="s">
        <v>395</v>
      </c>
      <c r="C60" s="392">
        <v>16118</v>
      </c>
      <c r="D60" s="392">
        <v>48609</v>
      </c>
      <c r="E60" s="392">
        <v>56923</v>
      </c>
      <c r="F60" s="392">
        <v>112911</v>
      </c>
      <c r="G60" s="393">
        <v>9.44</v>
      </c>
      <c r="H60" s="393">
        <v>40.15</v>
      </c>
      <c r="I60" s="392">
        <v>32149</v>
      </c>
      <c r="J60" s="933" t="s">
        <v>396</v>
      </c>
      <c r="K60" s="934"/>
    </row>
    <row r="61" spans="1:11">
      <c r="A61" s="394">
        <v>2399</v>
      </c>
      <c r="B61" s="395" t="s">
        <v>397</v>
      </c>
      <c r="C61" s="388">
        <v>84357</v>
      </c>
      <c r="D61" s="388">
        <v>177996</v>
      </c>
      <c r="E61" s="388">
        <v>66834</v>
      </c>
      <c r="F61" s="388">
        <v>212040</v>
      </c>
      <c r="G61" s="389">
        <v>7.84</v>
      </c>
      <c r="H61" s="389">
        <v>60.64</v>
      </c>
      <c r="I61" s="388">
        <v>40750</v>
      </c>
      <c r="J61" s="927" t="s">
        <v>398</v>
      </c>
      <c r="K61" s="928"/>
    </row>
    <row r="62" spans="1:11">
      <c r="A62" s="396">
        <v>24</v>
      </c>
      <c r="B62" s="397" t="s">
        <v>399</v>
      </c>
      <c r="C62" s="392">
        <v>2062212</v>
      </c>
      <c r="D62" s="392">
        <v>1113469</v>
      </c>
      <c r="E62" s="392">
        <v>1050807</v>
      </c>
      <c r="F62" s="392">
        <v>2968533</v>
      </c>
      <c r="G62" s="393">
        <v>6.23</v>
      </c>
      <c r="H62" s="393">
        <v>58.37</v>
      </c>
      <c r="I62" s="392">
        <v>273647</v>
      </c>
      <c r="J62" s="925" t="s">
        <v>400</v>
      </c>
      <c r="K62" s="926"/>
    </row>
    <row r="63" spans="1:11">
      <c r="A63" s="396">
        <v>25</v>
      </c>
      <c r="B63" s="397" t="s">
        <v>401</v>
      </c>
      <c r="C63" s="392">
        <v>2766265</v>
      </c>
      <c r="D63" s="392">
        <v>872120</v>
      </c>
      <c r="E63" s="392">
        <v>155282</v>
      </c>
      <c r="F63" s="392">
        <v>306022</v>
      </c>
      <c r="G63" s="393">
        <v>3.24</v>
      </c>
      <c r="H63" s="393">
        <v>46.02</v>
      </c>
      <c r="I63" s="392">
        <v>35597</v>
      </c>
      <c r="J63" s="925" t="s">
        <v>402</v>
      </c>
      <c r="K63" s="926"/>
    </row>
    <row r="64" spans="1:11">
      <c r="A64" s="394">
        <v>2511</v>
      </c>
      <c r="B64" s="395" t="s">
        <v>403</v>
      </c>
      <c r="C64" s="388">
        <v>2679366</v>
      </c>
      <c r="D64" s="388">
        <v>818670</v>
      </c>
      <c r="E64" s="388">
        <v>158863</v>
      </c>
      <c r="F64" s="388">
        <v>314420</v>
      </c>
      <c r="G64" s="389">
        <v>3.1</v>
      </c>
      <c r="H64" s="389">
        <v>46.37</v>
      </c>
      <c r="I64" s="388">
        <v>35557</v>
      </c>
      <c r="J64" s="927" t="s">
        <v>404</v>
      </c>
      <c r="K64" s="928"/>
    </row>
    <row r="65" spans="1:11">
      <c r="A65" s="390">
        <v>2591</v>
      </c>
      <c r="B65" s="391" t="s">
        <v>598</v>
      </c>
      <c r="C65" s="392">
        <v>29931</v>
      </c>
      <c r="D65" s="392">
        <v>13966</v>
      </c>
      <c r="E65" s="392">
        <v>188998</v>
      </c>
      <c r="F65" s="392">
        <v>298875</v>
      </c>
      <c r="G65" s="393">
        <v>10.7</v>
      </c>
      <c r="H65" s="393">
        <v>26.07</v>
      </c>
      <c r="I65" s="392">
        <v>58433</v>
      </c>
      <c r="J65" s="933" t="s">
        <v>406</v>
      </c>
      <c r="K65" s="934"/>
    </row>
    <row r="66" spans="1:11">
      <c r="A66" s="394">
        <v>2592</v>
      </c>
      <c r="B66" s="395" t="s">
        <v>407</v>
      </c>
      <c r="C66" s="388">
        <v>23121</v>
      </c>
      <c r="D66" s="388">
        <v>24242</v>
      </c>
      <c r="E66" s="388">
        <v>73849</v>
      </c>
      <c r="F66" s="388">
        <v>162355</v>
      </c>
      <c r="G66" s="389">
        <v>6.29</v>
      </c>
      <c r="H66" s="389">
        <v>48.22</v>
      </c>
      <c r="I66" s="388">
        <v>34532</v>
      </c>
      <c r="J66" s="927" t="s">
        <v>408</v>
      </c>
      <c r="K66" s="928"/>
    </row>
    <row r="67" spans="1:11">
      <c r="A67" s="390">
        <v>2599</v>
      </c>
      <c r="B67" s="391" t="s">
        <v>409</v>
      </c>
      <c r="C67" s="392">
        <v>33847</v>
      </c>
      <c r="D67" s="392">
        <v>15242</v>
      </c>
      <c r="E67" s="392">
        <v>92885</v>
      </c>
      <c r="F67" s="392">
        <v>136280</v>
      </c>
      <c r="G67" s="393">
        <v>5.22</v>
      </c>
      <c r="H67" s="393">
        <v>26.63</v>
      </c>
      <c r="I67" s="392">
        <v>28490</v>
      </c>
      <c r="J67" s="933" t="s">
        <v>410</v>
      </c>
      <c r="K67" s="934"/>
    </row>
    <row r="68" spans="1:11">
      <c r="A68" s="386">
        <v>27</v>
      </c>
      <c r="B68" s="387" t="s">
        <v>411</v>
      </c>
      <c r="C68" s="388">
        <v>1889825</v>
      </c>
      <c r="D68" s="388">
        <v>126895</v>
      </c>
      <c r="E68" s="388">
        <v>872083</v>
      </c>
      <c r="F68" s="388">
        <v>1548065</v>
      </c>
      <c r="G68" s="389">
        <v>0.63</v>
      </c>
      <c r="H68" s="389">
        <v>43.03</v>
      </c>
      <c r="I68" s="388">
        <v>53587</v>
      </c>
      <c r="J68" s="931" t="s">
        <v>413</v>
      </c>
      <c r="K68" s="932"/>
    </row>
    <row r="69" spans="1:11" ht="22.5">
      <c r="A69" s="390">
        <v>2710</v>
      </c>
      <c r="B69" s="391" t="s">
        <v>602</v>
      </c>
      <c r="C69" s="392">
        <v>57410</v>
      </c>
      <c r="D69" s="392">
        <v>42922</v>
      </c>
      <c r="E69" s="392">
        <v>144483</v>
      </c>
      <c r="F69" s="392">
        <v>551726</v>
      </c>
      <c r="G69" s="393">
        <v>1.98</v>
      </c>
      <c r="H69" s="393">
        <v>71.83</v>
      </c>
      <c r="I69" s="392">
        <v>58556</v>
      </c>
      <c r="J69" s="933" t="s">
        <v>414</v>
      </c>
      <c r="K69" s="934"/>
    </row>
    <row r="70" spans="1:11" ht="22.5">
      <c r="A70" s="394">
        <v>2730</v>
      </c>
      <c r="B70" s="395" t="s">
        <v>415</v>
      </c>
      <c r="C70" s="388">
        <v>1740151</v>
      </c>
      <c r="D70" s="388">
        <v>46995</v>
      </c>
      <c r="E70" s="388">
        <v>2012977</v>
      </c>
      <c r="F70" s="388">
        <v>3347733</v>
      </c>
      <c r="G70" s="389">
        <v>0.27</v>
      </c>
      <c r="H70" s="389">
        <v>39.6</v>
      </c>
      <c r="I70" s="388">
        <v>51699</v>
      </c>
      <c r="J70" s="927" t="s">
        <v>416</v>
      </c>
      <c r="K70" s="928"/>
    </row>
    <row r="71" spans="1:11" ht="21" customHeight="1">
      <c r="A71" s="390">
        <v>2740</v>
      </c>
      <c r="B71" s="391" t="s">
        <v>417</v>
      </c>
      <c r="C71" s="392">
        <v>19111</v>
      </c>
      <c r="D71" s="392">
        <v>6876</v>
      </c>
      <c r="E71" s="392">
        <v>352400</v>
      </c>
      <c r="F71" s="392">
        <v>538962</v>
      </c>
      <c r="G71" s="393">
        <v>7.32</v>
      </c>
      <c r="H71" s="393">
        <v>27.29</v>
      </c>
      <c r="I71" s="392">
        <v>81854</v>
      </c>
      <c r="J71" s="933" t="s">
        <v>418</v>
      </c>
      <c r="K71" s="934"/>
    </row>
    <row r="72" spans="1:11" ht="25.5" customHeight="1">
      <c r="A72" s="394">
        <v>2750</v>
      </c>
      <c r="B72" s="395" t="s">
        <v>694</v>
      </c>
      <c r="C72" s="388">
        <v>-430</v>
      </c>
      <c r="D72" s="388">
        <v>6068</v>
      </c>
      <c r="E72" s="388">
        <v>44345</v>
      </c>
      <c r="F72" s="388">
        <v>195531</v>
      </c>
      <c r="G72" s="389">
        <v>7.3</v>
      </c>
      <c r="H72" s="389">
        <v>70.02</v>
      </c>
      <c r="I72" s="388">
        <v>37457</v>
      </c>
      <c r="J72" s="927" t="s">
        <v>731</v>
      </c>
      <c r="K72" s="928"/>
    </row>
    <row r="73" spans="1:11">
      <c r="A73" s="390">
        <v>2790</v>
      </c>
      <c r="B73" s="391" t="s">
        <v>419</v>
      </c>
      <c r="C73" s="392">
        <v>73583</v>
      </c>
      <c r="D73" s="392">
        <v>24034</v>
      </c>
      <c r="E73" s="392">
        <v>219383</v>
      </c>
      <c r="F73" s="392">
        <v>336935</v>
      </c>
      <c r="G73" s="393">
        <v>0.8</v>
      </c>
      <c r="H73" s="393">
        <v>34.090000000000003</v>
      </c>
      <c r="I73" s="392">
        <v>50071</v>
      </c>
      <c r="J73" s="933" t="s">
        <v>420</v>
      </c>
      <c r="K73" s="934"/>
    </row>
    <row r="74" spans="1:11">
      <c r="A74" s="386">
        <v>28</v>
      </c>
      <c r="B74" s="387" t="s">
        <v>421</v>
      </c>
      <c r="C74" s="388">
        <v>-5347</v>
      </c>
      <c r="D74" s="388">
        <v>67566</v>
      </c>
      <c r="E74" s="388">
        <v>45289</v>
      </c>
      <c r="F74" s="388">
        <v>162879</v>
      </c>
      <c r="G74" s="389">
        <v>5.54</v>
      </c>
      <c r="H74" s="389">
        <v>66.66</v>
      </c>
      <c r="I74" s="388">
        <v>44364</v>
      </c>
      <c r="J74" s="931" t="s">
        <v>422</v>
      </c>
      <c r="K74" s="932"/>
    </row>
    <row r="75" spans="1:11" ht="33.75">
      <c r="A75" s="390">
        <v>2810</v>
      </c>
      <c r="B75" s="391" t="s">
        <v>423</v>
      </c>
      <c r="C75" s="392">
        <v>-5347</v>
      </c>
      <c r="D75" s="392">
        <v>67566</v>
      </c>
      <c r="E75" s="392">
        <v>45289</v>
      </c>
      <c r="F75" s="392">
        <v>162879</v>
      </c>
      <c r="G75" s="393">
        <v>5.54</v>
      </c>
      <c r="H75" s="393">
        <v>66.66</v>
      </c>
      <c r="I75" s="392">
        <v>44364</v>
      </c>
      <c r="J75" s="933" t="s">
        <v>424</v>
      </c>
      <c r="K75" s="934"/>
    </row>
    <row r="76" spans="1:11" ht="21" customHeight="1">
      <c r="A76" s="386">
        <v>29</v>
      </c>
      <c r="B76" s="387" t="s">
        <v>609</v>
      </c>
      <c r="C76" s="388">
        <v>6413</v>
      </c>
      <c r="D76" s="388">
        <v>10155</v>
      </c>
      <c r="E76" s="388">
        <v>64723</v>
      </c>
      <c r="F76" s="388">
        <v>109616</v>
      </c>
      <c r="G76" s="389">
        <v>2.4300000000000002</v>
      </c>
      <c r="H76" s="389">
        <v>38.53</v>
      </c>
      <c r="I76" s="388">
        <v>29348</v>
      </c>
      <c r="J76" s="931" t="s">
        <v>426</v>
      </c>
      <c r="K76" s="932"/>
    </row>
    <row r="77" spans="1:11" ht="24.75" customHeight="1">
      <c r="A77" s="390">
        <v>2920</v>
      </c>
      <c r="B77" s="391" t="s">
        <v>427</v>
      </c>
      <c r="C77" s="392">
        <v>6047</v>
      </c>
      <c r="D77" s="392">
        <v>7945</v>
      </c>
      <c r="E77" s="392">
        <v>65828</v>
      </c>
      <c r="F77" s="392">
        <v>106275</v>
      </c>
      <c r="G77" s="393">
        <v>1.62</v>
      </c>
      <c r="H77" s="393">
        <v>36.44</v>
      </c>
      <c r="I77" s="392">
        <v>26395</v>
      </c>
      <c r="J77" s="933" t="s">
        <v>428</v>
      </c>
      <c r="K77" s="934"/>
    </row>
    <row r="78" spans="1:11">
      <c r="A78" s="394">
        <v>2930</v>
      </c>
      <c r="B78" s="395" t="s">
        <v>429</v>
      </c>
      <c r="C78" s="388">
        <v>366</v>
      </c>
      <c r="D78" s="388">
        <v>2210</v>
      </c>
      <c r="E78" s="388">
        <v>57239</v>
      </c>
      <c r="F78" s="388">
        <v>132264</v>
      </c>
      <c r="G78" s="389">
        <v>6.83</v>
      </c>
      <c r="H78" s="389">
        <v>49.89</v>
      </c>
      <c r="I78" s="388">
        <v>49104</v>
      </c>
      <c r="J78" s="927" t="s">
        <v>431</v>
      </c>
      <c r="K78" s="928"/>
    </row>
    <row r="79" spans="1:11">
      <c r="A79" s="396">
        <v>30</v>
      </c>
      <c r="B79" s="397" t="s">
        <v>432</v>
      </c>
      <c r="C79" s="392">
        <v>72769</v>
      </c>
      <c r="D79" s="392">
        <v>21514</v>
      </c>
      <c r="E79" s="392">
        <v>484442</v>
      </c>
      <c r="F79" s="392">
        <v>903550</v>
      </c>
      <c r="G79" s="393">
        <v>4.6900000000000004</v>
      </c>
      <c r="H79" s="393">
        <v>41.69</v>
      </c>
      <c r="I79" s="392">
        <v>102939</v>
      </c>
      <c r="J79" s="925" t="s">
        <v>433</v>
      </c>
      <c r="K79" s="926"/>
    </row>
    <row r="80" spans="1:11" ht="25.5" customHeight="1">
      <c r="A80" s="394">
        <v>3011</v>
      </c>
      <c r="B80" s="395" t="s">
        <v>434</v>
      </c>
      <c r="C80" s="388">
        <v>70489</v>
      </c>
      <c r="D80" s="388">
        <v>19406</v>
      </c>
      <c r="E80" s="388">
        <v>643888</v>
      </c>
      <c r="F80" s="388">
        <v>1189109</v>
      </c>
      <c r="G80" s="389">
        <v>4.75</v>
      </c>
      <c r="H80" s="389">
        <v>41.1</v>
      </c>
      <c r="I80" s="388">
        <v>129376</v>
      </c>
      <c r="J80" s="927" t="s">
        <v>435</v>
      </c>
      <c r="K80" s="928"/>
    </row>
    <row r="81" spans="1:11">
      <c r="A81" s="390">
        <v>3012</v>
      </c>
      <c r="B81" s="391" t="s">
        <v>436</v>
      </c>
      <c r="C81" s="392">
        <v>2280</v>
      </c>
      <c r="D81" s="392">
        <v>2108</v>
      </c>
      <c r="E81" s="392">
        <v>79071</v>
      </c>
      <c r="F81" s="392">
        <v>177553</v>
      </c>
      <c r="G81" s="393">
        <v>3.59</v>
      </c>
      <c r="H81" s="393">
        <v>51.88</v>
      </c>
      <c r="I81" s="392">
        <v>35725</v>
      </c>
      <c r="J81" s="933" t="s">
        <v>437</v>
      </c>
      <c r="K81" s="934"/>
    </row>
    <row r="82" spans="1:11">
      <c r="A82" s="386">
        <v>31</v>
      </c>
      <c r="B82" s="387" t="s">
        <v>438</v>
      </c>
      <c r="C82" s="388">
        <v>260629</v>
      </c>
      <c r="D82" s="388">
        <v>138399</v>
      </c>
      <c r="E82" s="388">
        <v>112933</v>
      </c>
      <c r="F82" s="388">
        <v>216881</v>
      </c>
      <c r="G82" s="389">
        <v>13.38</v>
      </c>
      <c r="H82" s="389">
        <v>34.549999999999997</v>
      </c>
      <c r="I82" s="388">
        <v>35306</v>
      </c>
      <c r="J82" s="931" t="s">
        <v>439</v>
      </c>
      <c r="K82" s="932"/>
    </row>
    <row r="83" spans="1:11">
      <c r="A83" s="390">
        <v>3100</v>
      </c>
      <c r="B83" s="391" t="s">
        <v>438</v>
      </c>
      <c r="C83" s="392">
        <v>260629</v>
      </c>
      <c r="D83" s="392">
        <v>138399</v>
      </c>
      <c r="E83" s="392">
        <v>112933</v>
      </c>
      <c r="F83" s="392">
        <v>216881</v>
      </c>
      <c r="G83" s="393">
        <v>13.38</v>
      </c>
      <c r="H83" s="393">
        <v>34.549999999999997</v>
      </c>
      <c r="I83" s="392">
        <v>35306</v>
      </c>
      <c r="J83" s="933" t="s">
        <v>440</v>
      </c>
      <c r="K83" s="934"/>
    </row>
    <row r="84" spans="1:11">
      <c r="A84" s="386">
        <v>32</v>
      </c>
      <c r="B84" s="387" t="s">
        <v>441</v>
      </c>
      <c r="C84" s="388">
        <v>-2728</v>
      </c>
      <c r="D84" s="388">
        <v>6343</v>
      </c>
      <c r="E84" s="388">
        <v>52790</v>
      </c>
      <c r="F84" s="388">
        <v>184917</v>
      </c>
      <c r="G84" s="389">
        <v>8.75</v>
      </c>
      <c r="H84" s="389">
        <v>62.7</v>
      </c>
      <c r="I84" s="388">
        <v>51990</v>
      </c>
      <c r="J84" s="931" t="s">
        <v>442</v>
      </c>
      <c r="K84" s="932"/>
    </row>
    <row r="85" spans="1:11">
      <c r="A85" s="390">
        <v>3250</v>
      </c>
      <c r="B85" s="391" t="s">
        <v>443</v>
      </c>
      <c r="C85" s="392">
        <v>-3281</v>
      </c>
      <c r="D85" s="392">
        <v>3347</v>
      </c>
      <c r="E85" s="392">
        <v>62900</v>
      </c>
      <c r="F85" s="392">
        <v>253290</v>
      </c>
      <c r="G85" s="393">
        <v>6.55</v>
      </c>
      <c r="H85" s="393">
        <v>68.61</v>
      </c>
      <c r="I85" s="392">
        <v>76073</v>
      </c>
      <c r="J85" s="933" t="s">
        <v>444</v>
      </c>
      <c r="K85" s="934"/>
    </row>
    <row r="86" spans="1:11">
      <c r="A86" s="394">
        <v>3290</v>
      </c>
      <c r="B86" s="395" t="s">
        <v>445</v>
      </c>
      <c r="C86" s="388">
        <v>553</v>
      </c>
      <c r="D86" s="388">
        <v>2996</v>
      </c>
      <c r="E86" s="388">
        <v>47159</v>
      </c>
      <c r="F86" s="388">
        <v>146837</v>
      </c>
      <c r="G86" s="389">
        <v>10.86</v>
      </c>
      <c r="H86" s="389">
        <v>57.02</v>
      </c>
      <c r="I86" s="388">
        <v>38405</v>
      </c>
      <c r="J86" s="927" t="s">
        <v>446</v>
      </c>
      <c r="K86" s="928"/>
    </row>
    <row r="87" spans="1:11">
      <c r="A87" s="396">
        <v>33</v>
      </c>
      <c r="B87" s="397" t="s">
        <v>447</v>
      </c>
      <c r="C87" s="392">
        <v>231002</v>
      </c>
      <c r="D87" s="392">
        <v>165147</v>
      </c>
      <c r="E87" s="392">
        <v>368833</v>
      </c>
      <c r="F87" s="392">
        <v>594245</v>
      </c>
      <c r="G87" s="393">
        <v>18.579999999999998</v>
      </c>
      <c r="H87" s="393">
        <v>19.350000000000001</v>
      </c>
      <c r="I87" s="392">
        <v>69565</v>
      </c>
      <c r="J87" s="925" t="s">
        <v>448</v>
      </c>
      <c r="K87" s="926"/>
    </row>
    <row r="88" spans="1:11">
      <c r="A88" s="394">
        <v>3311</v>
      </c>
      <c r="B88" s="395" t="s">
        <v>449</v>
      </c>
      <c r="C88" s="388">
        <v>2157</v>
      </c>
      <c r="D88" s="388">
        <v>3414</v>
      </c>
      <c r="E88" s="388">
        <v>50407</v>
      </c>
      <c r="F88" s="388">
        <v>76028</v>
      </c>
      <c r="G88" s="389">
        <v>15.48</v>
      </c>
      <c r="H88" s="389">
        <v>18.22</v>
      </c>
      <c r="I88" s="388">
        <v>30760</v>
      </c>
      <c r="J88" s="927" t="s">
        <v>451</v>
      </c>
      <c r="K88" s="928"/>
    </row>
    <row r="89" spans="1:11" ht="31.5" customHeight="1">
      <c r="A89" s="390">
        <v>3315</v>
      </c>
      <c r="B89" s="391" t="s">
        <v>454</v>
      </c>
      <c r="C89" s="392">
        <v>228845</v>
      </c>
      <c r="D89" s="392">
        <v>161733</v>
      </c>
      <c r="E89" s="392">
        <v>384452</v>
      </c>
      <c r="F89" s="392">
        <v>619664</v>
      </c>
      <c r="G89" s="393">
        <v>18.600000000000001</v>
      </c>
      <c r="H89" s="393">
        <v>19.350000000000001</v>
      </c>
      <c r="I89" s="392">
        <v>71468</v>
      </c>
      <c r="J89" s="933" t="s">
        <v>455</v>
      </c>
      <c r="K89" s="934"/>
    </row>
    <row r="90" spans="1:11" ht="15.75">
      <c r="A90" s="564" t="s">
        <v>456</v>
      </c>
      <c r="B90" s="565" t="s">
        <v>457</v>
      </c>
      <c r="C90" s="582">
        <v>10094442</v>
      </c>
      <c r="D90" s="582">
        <v>1453873</v>
      </c>
      <c r="E90" s="582">
        <v>2670214</v>
      </c>
      <c r="F90" s="582">
        <v>6131975</v>
      </c>
      <c r="G90" s="618">
        <v>2.3199999999999998</v>
      </c>
      <c r="H90" s="618">
        <v>54.14</v>
      </c>
      <c r="I90" s="582">
        <v>324525</v>
      </c>
      <c r="J90" s="943" t="s">
        <v>458</v>
      </c>
      <c r="K90" s="944"/>
    </row>
    <row r="91" spans="1:11">
      <c r="A91" s="563">
        <v>35</v>
      </c>
      <c r="B91" s="617" t="s">
        <v>457</v>
      </c>
      <c r="C91" s="621">
        <v>10094442</v>
      </c>
      <c r="D91" s="621">
        <v>1453873</v>
      </c>
      <c r="E91" s="621">
        <v>2670214</v>
      </c>
      <c r="F91" s="621">
        <v>6131975</v>
      </c>
      <c r="G91" s="20">
        <v>2.3199999999999998</v>
      </c>
      <c r="H91" s="20">
        <v>54.14</v>
      </c>
      <c r="I91" s="621">
        <v>324525</v>
      </c>
      <c r="J91" s="945" t="s">
        <v>459</v>
      </c>
      <c r="K91" s="946"/>
    </row>
    <row r="92" spans="1:11" ht="25.15" customHeight="1">
      <c r="A92" s="400" t="s">
        <v>460</v>
      </c>
      <c r="B92" s="401" t="s">
        <v>461</v>
      </c>
      <c r="C92" s="619">
        <v>232136</v>
      </c>
      <c r="D92" s="619">
        <v>141892</v>
      </c>
      <c r="E92" s="619">
        <v>190049</v>
      </c>
      <c r="F92" s="619">
        <v>314200</v>
      </c>
      <c r="G92" s="620">
        <v>22.11</v>
      </c>
      <c r="H92" s="620">
        <v>17.399999999999999</v>
      </c>
      <c r="I92" s="619">
        <v>70472</v>
      </c>
      <c r="J92" s="947" t="s">
        <v>462</v>
      </c>
      <c r="K92" s="948"/>
    </row>
    <row r="93" spans="1:11">
      <c r="A93" s="396">
        <v>37</v>
      </c>
      <c r="B93" s="397" t="s">
        <v>463</v>
      </c>
      <c r="C93" s="392">
        <v>69600</v>
      </c>
      <c r="D93" s="392">
        <v>52834</v>
      </c>
      <c r="E93" s="392">
        <v>173543</v>
      </c>
      <c r="F93" s="392">
        <v>270680</v>
      </c>
      <c r="G93" s="393">
        <v>27.39</v>
      </c>
      <c r="H93" s="393">
        <v>8.5</v>
      </c>
      <c r="I93" s="392">
        <v>70728</v>
      </c>
      <c r="J93" s="925" t="s">
        <v>464</v>
      </c>
      <c r="K93" s="926"/>
    </row>
    <row r="94" spans="1:11">
      <c r="A94" s="394">
        <v>3700</v>
      </c>
      <c r="B94" s="395" t="s">
        <v>463</v>
      </c>
      <c r="C94" s="388">
        <v>69600</v>
      </c>
      <c r="D94" s="388">
        <v>52834</v>
      </c>
      <c r="E94" s="388">
        <v>173543</v>
      </c>
      <c r="F94" s="388">
        <v>270680</v>
      </c>
      <c r="G94" s="389">
        <v>27.39</v>
      </c>
      <c r="H94" s="389">
        <v>8.5</v>
      </c>
      <c r="I94" s="388">
        <v>70728</v>
      </c>
      <c r="J94" s="927" t="s">
        <v>464</v>
      </c>
      <c r="K94" s="928"/>
    </row>
    <row r="95" spans="1:11">
      <c r="A95" s="396">
        <v>38</v>
      </c>
      <c r="B95" s="397" t="s">
        <v>465</v>
      </c>
      <c r="C95" s="392">
        <v>146357</v>
      </c>
      <c r="D95" s="392">
        <v>80695</v>
      </c>
      <c r="E95" s="392">
        <v>195626</v>
      </c>
      <c r="F95" s="392">
        <v>334661</v>
      </c>
      <c r="G95" s="393">
        <v>21.58</v>
      </c>
      <c r="H95" s="393">
        <v>19.96</v>
      </c>
      <c r="I95" s="392">
        <v>70138</v>
      </c>
      <c r="J95" s="925" t="s">
        <v>466</v>
      </c>
      <c r="K95" s="926"/>
    </row>
    <row r="96" spans="1:11">
      <c r="A96" s="394">
        <v>3811</v>
      </c>
      <c r="B96" s="395" t="s">
        <v>622</v>
      </c>
      <c r="C96" s="388">
        <v>71830</v>
      </c>
      <c r="D96" s="388">
        <v>49484</v>
      </c>
      <c r="E96" s="388">
        <v>112198</v>
      </c>
      <c r="F96" s="388">
        <v>153509</v>
      </c>
      <c r="G96" s="389">
        <v>14.89</v>
      </c>
      <c r="H96" s="389">
        <v>12.02</v>
      </c>
      <c r="I96" s="388">
        <v>41271</v>
      </c>
      <c r="J96" s="927" t="s">
        <v>729</v>
      </c>
      <c r="K96" s="928"/>
    </row>
    <row r="97" spans="1:11">
      <c r="A97" s="390">
        <v>3821</v>
      </c>
      <c r="B97" s="391" t="s">
        <v>467</v>
      </c>
      <c r="C97" s="392">
        <v>3586</v>
      </c>
      <c r="D97" s="392">
        <v>2271</v>
      </c>
      <c r="E97" s="392">
        <v>311184</v>
      </c>
      <c r="F97" s="392">
        <v>586697</v>
      </c>
      <c r="G97" s="393">
        <v>29.85</v>
      </c>
      <c r="H97" s="393">
        <v>17.11</v>
      </c>
      <c r="I97" s="392">
        <v>130006</v>
      </c>
      <c r="J97" s="933" t="s">
        <v>468</v>
      </c>
      <c r="K97" s="934"/>
    </row>
    <row r="98" spans="1:11">
      <c r="A98" s="394">
        <v>3822</v>
      </c>
      <c r="B98" s="395" t="s">
        <v>469</v>
      </c>
      <c r="C98" s="388">
        <v>24488</v>
      </c>
      <c r="D98" s="388">
        <v>18779</v>
      </c>
      <c r="E98" s="388">
        <v>205760</v>
      </c>
      <c r="F98" s="388">
        <v>312880</v>
      </c>
      <c r="G98" s="389">
        <v>23.47</v>
      </c>
      <c r="H98" s="389">
        <v>10.77</v>
      </c>
      <c r="I98" s="388">
        <v>77279</v>
      </c>
      <c r="J98" s="927" t="s">
        <v>470</v>
      </c>
      <c r="K98" s="928"/>
    </row>
    <row r="99" spans="1:11">
      <c r="A99" s="390">
        <v>3830</v>
      </c>
      <c r="B99" s="391" t="s">
        <v>471</v>
      </c>
      <c r="C99" s="392">
        <v>46453</v>
      </c>
      <c r="D99" s="392">
        <v>10161</v>
      </c>
      <c r="E99" s="392">
        <v>403064</v>
      </c>
      <c r="F99" s="392">
        <v>849246</v>
      </c>
      <c r="G99" s="393">
        <v>9.1199999999999992</v>
      </c>
      <c r="H99" s="393">
        <v>43.42</v>
      </c>
      <c r="I99" s="392">
        <v>65554</v>
      </c>
      <c r="J99" s="933" t="s">
        <v>472</v>
      </c>
      <c r="K99" s="934"/>
    </row>
    <row r="100" spans="1:11">
      <c r="A100" s="386">
        <v>39</v>
      </c>
      <c r="B100" s="387" t="s">
        <v>473</v>
      </c>
      <c r="C100" s="388">
        <v>16179</v>
      </c>
      <c r="D100" s="388">
        <v>8363</v>
      </c>
      <c r="E100" s="388">
        <v>191439</v>
      </c>
      <c r="F100" s="388">
        <v>264861</v>
      </c>
      <c r="G100" s="389">
        <v>10.99</v>
      </c>
      <c r="H100" s="389">
        <v>16.739999999999998</v>
      </c>
      <c r="I100" s="388">
        <v>72739</v>
      </c>
      <c r="J100" s="931" t="s">
        <v>474</v>
      </c>
      <c r="K100" s="932"/>
    </row>
    <row r="101" spans="1:11">
      <c r="A101" s="374">
        <v>3900</v>
      </c>
      <c r="B101" s="375" t="s">
        <v>473</v>
      </c>
      <c r="C101" s="376">
        <v>16179</v>
      </c>
      <c r="D101" s="376">
        <v>8363</v>
      </c>
      <c r="E101" s="376">
        <v>191439</v>
      </c>
      <c r="F101" s="376">
        <v>264861</v>
      </c>
      <c r="G101" s="403">
        <v>10.99</v>
      </c>
      <c r="H101" s="403">
        <v>16.739999999999998</v>
      </c>
      <c r="I101" s="376">
        <v>72739</v>
      </c>
      <c r="J101" s="894" t="s">
        <v>474</v>
      </c>
      <c r="K101" s="895"/>
    </row>
    <row r="102" spans="1:11" ht="27" customHeight="1">
      <c r="A102" s="941" t="s">
        <v>475</v>
      </c>
      <c r="B102" s="942"/>
      <c r="C102" s="404">
        <v>249189229</v>
      </c>
      <c r="D102" s="404">
        <v>22139927</v>
      </c>
      <c r="E102" s="404">
        <v>1902463</v>
      </c>
      <c r="F102" s="404">
        <v>2713921</v>
      </c>
      <c r="G102" s="405">
        <v>6.42</v>
      </c>
      <c r="H102" s="405">
        <v>23.58</v>
      </c>
      <c r="I102" s="404">
        <v>144919</v>
      </c>
      <c r="J102" s="949" t="s">
        <v>476</v>
      </c>
      <c r="K102" s="950"/>
    </row>
    <row r="103" spans="1:11" ht="15.6" customHeight="1">
      <c r="A103" s="756" t="s">
        <v>779</v>
      </c>
      <c r="B103" s="756"/>
      <c r="C103" s="756"/>
      <c r="D103" s="756"/>
      <c r="E103" s="756"/>
      <c r="F103" s="757" t="s">
        <v>780</v>
      </c>
      <c r="G103" s="757"/>
      <c r="H103" s="757"/>
      <c r="I103" s="757"/>
      <c r="J103" s="757"/>
    </row>
    <row r="168" spans="3:9" ht="15.75" thickBot="1"/>
    <row r="169" spans="3:9" ht="16.5" thickTop="1" thickBot="1">
      <c r="C169" s="16" t="s">
        <v>737</v>
      </c>
      <c r="D169" s="16" t="s">
        <v>738</v>
      </c>
      <c r="E169" s="16" t="s">
        <v>739</v>
      </c>
      <c r="F169" s="16" t="s">
        <v>740</v>
      </c>
      <c r="G169" s="94" t="s">
        <v>741</v>
      </c>
      <c r="H169" s="94" t="s">
        <v>742</v>
      </c>
      <c r="I169" s="16" t="s">
        <v>743</v>
      </c>
    </row>
    <row r="170" spans="3:9" ht="16.5" thickTop="1" thickBot="1">
      <c r="C170" s="14" t="s">
        <v>744</v>
      </c>
      <c r="D170" s="14" t="s">
        <v>745</v>
      </c>
      <c r="E170" s="14" t="s">
        <v>746</v>
      </c>
      <c r="F170" s="14" t="s">
        <v>747</v>
      </c>
      <c r="G170" s="96" t="s">
        <v>748</v>
      </c>
      <c r="H170" s="96" t="s">
        <v>749</v>
      </c>
      <c r="I170" s="14" t="s">
        <v>750</v>
      </c>
    </row>
    <row r="171" spans="3:9" ht="16.5" thickTop="1" thickBot="1">
      <c r="C171" s="16" t="s">
        <v>751</v>
      </c>
      <c r="D171" s="16" t="s">
        <v>752</v>
      </c>
      <c r="E171" s="16" t="s">
        <v>753</v>
      </c>
      <c r="F171" s="16" t="s">
        <v>754</v>
      </c>
      <c r="G171" s="94" t="s">
        <v>755</v>
      </c>
      <c r="H171" s="94" t="s">
        <v>756</v>
      </c>
      <c r="I171" s="16" t="s">
        <v>757</v>
      </c>
    </row>
    <row r="172" spans="3:9" ht="16.5" thickTop="1" thickBot="1">
      <c r="C172" s="14" t="s">
        <v>758</v>
      </c>
      <c r="D172" s="14" t="s">
        <v>759</v>
      </c>
      <c r="E172" s="14" t="s">
        <v>760</v>
      </c>
      <c r="F172" s="14" t="s">
        <v>761</v>
      </c>
      <c r="G172" s="96" t="s">
        <v>762</v>
      </c>
      <c r="H172" s="96" t="s">
        <v>763</v>
      </c>
      <c r="I172" s="14" t="s">
        <v>764</v>
      </c>
    </row>
    <row r="173" spans="3:9" ht="16.5" thickTop="1" thickBot="1">
      <c r="C173" s="16" t="s">
        <v>765</v>
      </c>
      <c r="D173" s="16" t="s">
        <v>766</v>
      </c>
      <c r="E173" s="16" t="s">
        <v>767</v>
      </c>
      <c r="F173" s="16" t="s">
        <v>768</v>
      </c>
      <c r="G173" s="94" t="s">
        <v>769</v>
      </c>
      <c r="H173" s="94" t="s">
        <v>770</v>
      </c>
      <c r="I173" s="16" t="s">
        <v>771</v>
      </c>
    </row>
    <row r="174" spans="3:9" ht="16.5" thickTop="1" thickBot="1">
      <c r="C174" s="14" t="s">
        <v>765</v>
      </c>
      <c r="D174" s="14" t="s">
        <v>766</v>
      </c>
      <c r="E174" s="14" t="s">
        <v>767</v>
      </c>
      <c r="F174" s="14" t="s">
        <v>768</v>
      </c>
      <c r="G174" s="96" t="s">
        <v>769</v>
      </c>
      <c r="H174" s="96" t="s">
        <v>770</v>
      </c>
      <c r="I174" s="14" t="s">
        <v>771</v>
      </c>
    </row>
    <row r="175" spans="3:9" ht="16.5" thickTop="1" thickBot="1">
      <c r="C175" s="50" t="s">
        <v>772</v>
      </c>
      <c r="D175" s="50" t="s">
        <v>773</v>
      </c>
      <c r="E175" s="50" t="s">
        <v>774</v>
      </c>
      <c r="F175" s="50" t="s">
        <v>775</v>
      </c>
      <c r="G175" s="381" t="s">
        <v>776</v>
      </c>
      <c r="H175" s="381" t="s">
        <v>777</v>
      </c>
      <c r="I175" s="50" t="s">
        <v>778</v>
      </c>
    </row>
    <row r="176" spans="3:9" ht="15.75" thickTop="1"/>
  </sheetData>
  <mergeCells count="116">
    <mergeCell ref="A102:B102"/>
    <mergeCell ref="J35:K35"/>
    <mergeCell ref="J61:K61"/>
    <mergeCell ref="J83:K83"/>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86:K86"/>
    <mergeCell ref="J87:K87"/>
    <mergeCell ref="J88:K88"/>
    <mergeCell ref="J89:K89"/>
    <mergeCell ref="J79:K79"/>
    <mergeCell ref="J80:K80"/>
    <mergeCell ref="J81:K81"/>
    <mergeCell ref="J82:K82"/>
    <mergeCell ref="J84:K84"/>
    <mergeCell ref="J85:K85"/>
    <mergeCell ref="J73:K73"/>
    <mergeCell ref="J74:K74"/>
    <mergeCell ref="J75:K75"/>
    <mergeCell ref="J76:K76"/>
    <mergeCell ref="J77:K77"/>
    <mergeCell ref="J78:K78"/>
    <mergeCell ref="J67:K67"/>
    <mergeCell ref="J68:K68"/>
    <mergeCell ref="J69:K69"/>
    <mergeCell ref="J70:K70"/>
    <mergeCell ref="J71:K71"/>
    <mergeCell ref="J72:K72"/>
    <mergeCell ref="J63:K63"/>
    <mergeCell ref="J64:K64"/>
    <mergeCell ref="J65:K65"/>
    <mergeCell ref="J66:K66"/>
    <mergeCell ref="J47:K47"/>
    <mergeCell ref="J48:K48"/>
    <mergeCell ref="J49:K49"/>
    <mergeCell ref="J50:K50"/>
    <mergeCell ref="J57:K57"/>
    <mergeCell ref="J58:K58"/>
    <mergeCell ref="J59:K59"/>
    <mergeCell ref="J60:K60"/>
    <mergeCell ref="J62:K62"/>
    <mergeCell ref="J51:K51"/>
    <mergeCell ref="J52:K52"/>
    <mergeCell ref="J53:K53"/>
    <mergeCell ref="J54:K54"/>
    <mergeCell ref="J55:K55"/>
    <mergeCell ref="J56:K56"/>
    <mergeCell ref="J41:K41"/>
    <mergeCell ref="J42:K42"/>
    <mergeCell ref="J43:K43"/>
    <mergeCell ref="J44:K44"/>
    <mergeCell ref="J45:K45"/>
    <mergeCell ref="J46:K46"/>
    <mergeCell ref="J34:K34"/>
    <mergeCell ref="J36:K36"/>
    <mergeCell ref="J37:K37"/>
    <mergeCell ref="J38:K38"/>
    <mergeCell ref="J39:K39"/>
    <mergeCell ref="J40:K40"/>
    <mergeCell ref="J28:K28"/>
    <mergeCell ref="J29:K29"/>
    <mergeCell ref="J30:K30"/>
    <mergeCell ref="J31:K31"/>
    <mergeCell ref="J32:K32"/>
    <mergeCell ref="J33:K33"/>
    <mergeCell ref="J21:K21"/>
    <mergeCell ref="J23:K23"/>
    <mergeCell ref="J24:K24"/>
    <mergeCell ref="J25:K25"/>
    <mergeCell ref="J26:K26"/>
    <mergeCell ref="J27:K27"/>
    <mergeCell ref="J15:K15"/>
    <mergeCell ref="J16:K16"/>
    <mergeCell ref="J17:K17"/>
    <mergeCell ref="J18:K18"/>
    <mergeCell ref="J19:K19"/>
    <mergeCell ref="J20:K20"/>
    <mergeCell ref="J11:K11"/>
    <mergeCell ref="J12:K12"/>
    <mergeCell ref="J13:K13"/>
    <mergeCell ref="J14:K14"/>
    <mergeCell ref="A103:E103"/>
    <mergeCell ref="F103:J103"/>
    <mergeCell ref="H7:H8"/>
    <mergeCell ref="I7:I8"/>
    <mergeCell ref="J7:K10"/>
    <mergeCell ref="A2:K2"/>
    <mergeCell ref="A3:K3"/>
    <mergeCell ref="A4:K4"/>
    <mergeCell ref="A5:K5"/>
    <mergeCell ref="A6:B6"/>
    <mergeCell ref="C6:I6"/>
    <mergeCell ref="C8:D8"/>
    <mergeCell ref="A9:A10"/>
    <mergeCell ref="E9:E10"/>
    <mergeCell ref="F9:F10"/>
    <mergeCell ref="G9:G10"/>
    <mergeCell ref="H9:H10"/>
    <mergeCell ref="I9:I10"/>
    <mergeCell ref="A7:A8"/>
    <mergeCell ref="B7:B10"/>
    <mergeCell ref="C7:D7"/>
    <mergeCell ref="E7:E8"/>
    <mergeCell ref="F7:F8"/>
    <mergeCell ref="G7:G8"/>
  </mergeCells>
  <printOptions horizontalCentered="1"/>
  <pageMargins left="0" right="0" top="0.19685039370078741" bottom="0" header="0.31496062992125984" footer="0.31496062992125984"/>
  <pageSetup paperSize="9" scale="65" orientation="landscape" r:id="rId1"/>
  <rowBreaks count="2" manualBreakCount="2">
    <brk id="53" max="10" man="1"/>
    <brk id="90" max="10" man="1"/>
  </rowBreaks>
  <ignoredErrors>
    <ignoredError sqref="A23:B91 A92:B102 A12:B21"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4506668294322"/>
  </sheetPr>
  <dimension ref="A17:A20"/>
  <sheetViews>
    <sheetView view="pageBreakPreview" topLeftCell="A21" zoomScaleNormal="100" zoomScaleSheetLayoutView="100" workbookViewId="0">
      <selection activeCell="C17" sqref="C17"/>
    </sheetView>
  </sheetViews>
  <sheetFormatPr defaultColWidth="8.88671875" defaultRowHeight="12.75"/>
  <cols>
    <col min="1" max="1" width="63.109375" style="1" customWidth="1"/>
    <col min="2" max="16384" width="8.88671875" style="1"/>
  </cols>
  <sheetData>
    <row r="17" spans="1:1" ht="229.5" customHeight="1">
      <c r="A17" s="2" t="s">
        <v>641</v>
      </c>
    </row>
    <row r="19" spans="1:1" ht="24.75" customHeight="1"/>
    <row r="20" spans="1:1" ht="18.75" customHeight="1"/>
  </sheetData>
  <printOptions horizontalCentered="1" verticalCentered="1"/>
  <pageMargins left="0.69930555555555596" right="0.69930555555555596" top="0.75" bottom="0.75" header="0.3" footer="0.3"/>
  <pageSetup paperSize="9" orientation="landscape" r:id="rId1"/>
  <rowBreaks count="2" manualBreakCount="2">
    <brk id="16" man="1"/>
    <brk id="1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4506668294322"/>
  </sheetPr>
  <dimension ref="A1:M103"/>
  <sheetViews>
    <sheetView view="pageBreakPreview" zoomScaleNormal="100" zoomScaleSheetLayoutView="100" workbookViewId="0">
      <selection activeCell="C20" sqref="C20"/>
    </sheetView>
  </sheetViews>
  <sheetFormatPr defaultColWidth="8.88671875" defaultRowHeight="15.75"/>
  <cols>
    <col min="1" max="1" width="5.77734375" style="54" customWidth="1"/>
    <col min="2" max="2" width="40.6640625" style="32" customWidth="1"/>
    <col min="3" max="3" width="6.77734375" style="79" customWidth="1"/>
    <col min="4" max="5" width="6.77734375" style="33" customWidth="1"/>
    <col min="6" max="6" width="6.77734375" style="79" customWidth="1"/>
    <col min="7" max="8" width="6.77734375" style="33" customWidth="1"/>
    <col min="9" max="9" width="6.77734375" style="79" customWidth="1"/>
    <col min="10" max="11" width="6.77734375" style="33" customWidth="1"/>
    <col min="12" max="12" width="40.6640625" style="34" customWidth="1"/>
    <col min="13" max="13" width="5.77734375" style="34" customWidth="1"/>
    <col min="14" max="16384" width="8.88671875" style="34"/>
  </cols>
  <sheetData>
    <row r="1" spans="1:13" s="30" customFormat="1" ht="15">
      <c r="A1" s="970"/>
      <c r="B1" s="970"/>
      <c r="C1" s="970"/>
      <c r="D1" s="970"/>
      <c r="E1" s="970"/>
      <c r="F1" s="970"/>
      <c r="G1" s="970"/>
      <c r="H1" s="970"/>
      <c r="I1" s="970"/>
      <c r="J1" s="970"/>
      <c r="K1" s="970"/>
      <c r="L1" s="970"/>
      <c r="M1" s="970"/>
    </row>
    <row r="2" spans="1:13" customFormat="1" ht="20.25">
      <c r="A2" s="744" t="s">
        <v>642</v>
      </c>
      <c r="B2" s="744"/>
      <c r="C2" s="744"/>
      <c r="D2" s="744"/>
      <c r="E2" s="744"/>
      <c r="F2" s="744"/>
      <c r="G2" s="744"/>
      <c r="H2" s="744"/>
      <c r="I2" s="744"/>
      <c r="J2" s="744"/>
      <c r="K2" s="744"/>
      <c r="L2" s="744"/>
      <c r="M2" s="744"/>
    </row>
    <row r="3" spans="1:13" customFormat="1" ht="20.25">
      <c r="A3" s="744" t="s">
        <v>271</v>
      </c>
      <c r="B3" s="744"/>
      <c r="C3" s="744"/>
      <c r="D3" s="744"/>
      <c r="E3" s="744"/>
      <c r="F3" s="744"/>
      <c r="G3" s="744"/>
      <c r="H3" s="744"/>
      <c r="I3" s="744"/>
      <c r="J3" s="744"/>
      <c r="K3" s="744"/>
      <c r="L3" s="744"/>
      <c r="M3" s="744"/>
    </row>
    <row r="4" spans="1:13" customFormat="1">
      <c r="A4" s="818" t="s">
        <v>643</v>
      </c>
      <c r="B4" s="818"/>
      <c r="C4" s="818"/>
      <c r="D4" s="818"/>
      <c r="E4" s="818"/>
      <c r="F4" s="818"/>
      <c r="G4" s="818"/>
      <c r="H4" s="818"/>
      <c r="I4" s="818"/>
      <c r="J4" s="818"/>
      <c r="K4" s="818"/>
      <c r="L4" s="818"/>
      <c r="M4" s="818"/>
    </row>
    <row r="5" spans="1:13" customFormat="1">
      <c r="A5" s="818" t="s">
        <v>273</v>
      </c>
      <c r="B5" s="818"/>
      <c r="C5" s="818"/>
      <c r="D5" s="818"/>
      <c r="E5" s="818"/>
      <c r="F5" s="818"/>
      <c r="G5" s="818"/>
      <c r="H5" s="818"/>
      <c r="I5" s="818"/>
      <c r="J5" s="818"/>
      <c r="K5" s="818"/>
      <c r="L5" s="818"/>
      <c r="M5" s="818"/>
    </row>
    <row r="6" spans="1:13">
      <c r="A6" s="850" t="s">
        <v>644</v>
      </c>
      <c r="B6" s="850"/>
      <c r="C6" s="851">
        <v>2019</v>
      </c>
      <c r="D6" s="851"/>
      <c r="E6" s="851"/>
      <c r="F6" s="851"/>
      <c r="G6" s="851"/>
      <c r="H6" s="851"/>
      <c r="I6" s="851"/>
      <c r="J6" s="851"/>
      <c r="K6" s="851"/>
      <c r="L6" s="85"/>
      <c r="M6" s="42" t="s">
        <v>645</v>
      </c>
    </row>
    <row r="7" spans="1:13" ht="15">
      <c r="A7" s="878" t="s">
        <v>276</v>
      </c>
      <c r="B7" s="879" t="s">
        <v>277</v>
      </c>
      <c r="C7" s="971" t="s">
        <v>476</v>
      </c>
      <c r="D7" s="971"/>
      <c r="E7" s="971"/>
      <c r="F7" s="971" t="s">
        <v>489</v>
      </c>
      <c r="G7" s="971"/>
      <c r="H7" s="971"/>
      <c r="I7" s="971" t="s">
        <v>490</v>
      </c>
      <c r="J7" s="971"/>
      <c r="K7" s="971"/>
      <c r="L7" s="888" t="s">
        <v>486</v>
      </c>
      <c r="M7" s="888"/>
    </row>
    <row r="8" spans="1:13" ht="15">
      <c r="A8" s="801"/>
      <c r="B8" s="880"/>
      <c r="C8" s="972" t="s">
        <v>475</v>
      </c>
      <c r="D8" s="972"/>
      <c r="E8" s="972"/>
      <c r="F8" s="972" t="s">
        <v>491</v>
      </c>
      <c r="G8" s="972"/>
      <c r="H8" s="972"/>
      <c r="I8" s="972" t="s">
        <v>492</v>
      </c>
      <c r="J8" s="972"/>
      <c r="K8" s="972"/>
      <c r="L8" s="959"/>
      <c r="M8" s="959"/>
    </row>
    <row r="9" spans="1:13" ht="15">
      <c r="A9" s="801"/>
      <c r="B9" s="880"/>
      <c r="C9" s="80" t="s">
        <v>476</v>
      </c>
      <c r="D9" s="80" t="s">
        <v>646</v>
      </c>
      <c r="E9" s="80" t="s">
        <v>647</v>
      </c>
      <c r="F9" s="80" t="s">
        <v>476</v>
      </c>
      <c r="G9" s="80" t="s">
        <v>646</v>
      </c>
      <c r="H9" s="80" t="s">
        <v>647</v>
      </c>
      <c r="I9" s="80" t="s">
        <v>476</v>
      </c>
      <c r="J9" s="80" t="s">
        <v>646</v>
      </c>
      <c r="K9" s="80" t="s">
        <v>647</v>
      </c>
      <c r="L9" s="959"/>
      <c r="M9" s="959"/>
    </row>
    <row r="10" spans="1:13" ht="15">
      <c r="A10" s="802"/>
      <c r="B10" s="881"/>
      <c r="C10" s="77" t="s">
        <v>475</v>
      </c>
      <c r="D10" s="81" t="s">
        <v>648</v>
      </c>
      <c r="E10" s="81" t="s">
        <v>649</v>
      </c>
      <c r="F10" s="77" t="s">
        <v>475</v>
      </c>
      <c r="G10" s="81" t="s">
        <v>648</v>
      </c>
      <c r="H10" s="81" t="s">
        <v>649</v>
      </c>
      <c r="I10" s="77" t="s">
        <v>475</v>
      </c>
      <c r="J10" s="81" t="s">
        <v>648</v>
      </c>
      <c r="K10" s="81" t="s">
        <v>649</v>
      </c>
      <c r="L10" s="960"/>
      <c r="M10" s="960"/>
    </row>
    <row r="11" spans="1:13" s="3" customFormat="1">
      <c r="A11" s="406" t="s">
        <v>287</v>
      </c>
      <c r="B11" s="407" t="s">
        <v>288</v>
      </c>
      <c r="C11" s="408">
        <v>32234</v>
      </c>
      <c r="D11" s="409">
        <v>2710</v>
      </c>
      <c r="E11" s="409">
        <v>29524</v>
      </c>
      <c r="F11" s="408">
        <v>27191</v>
      </c>
      <c r="G11" s="409">
        <v>1525</v>
      </c>
      <c r="H11" s="409">
        <v>25666</v>
      </c>
      <c r="I11" s="408">
        <v>5043</v>
      </c>
      <c r="J11" s="409">
        <v>1185</v>
      </c>
      <c r="K11" s="409">
        <v>3858</v>
      </c>
      <c r="L11" s="973" t="s">
        <v>290</v>
      </c>
      <c r="M11" s="974"/>
    </row>
    <row r="12" spans="1:13" s="3" customFormat="1">
      <c r="A12" s="386" t="s">
        <v>291</v>
      </c>
      <c r="B12" s="387" t="s">
        <v>292</v>
      </c>
      <c r="C12" s="410">
        <v>15423</v>
      </c>
      <c r="D12" s="388">
        <v>2178</v>
      </c>
      <c r="E12" s="388">
        <v>13245</v>
      </c>
      <c r="F12" s="410">
        <v>10627</v>
      </c>
      <c r="G12" s="388">
        <v>1073</v>
      </c>
      <c r="H12" s="388">
        <v>9554</v>
      </c>
      <c r="I12" s="410">
        <v>4796</v>
      </c>
      <c r="J12" s="388">
        <v>1105</v>
      </c>
      <c r="K12" s="388">
        <v>3691</v>
      </c>
      <c r="L12" s="931" t="s">
        <v>293</v>
      </c>
      <c r="M12" s="932"/>
    </row>
    <row r="13" spans="1:13" s="3" customFormat="1">
      <c r="A13" s="396" t="s">
        <v>294</v>
      </c>
      <c r="B13" s="397" t="s">
        <v>295</v>
      </c>
      <c r="C13" s="411">
        <v>2038</v>
      </c>
      <c r="D13" s="392">
        <v>51</v>
      </c>
      <c r="E13" s="392">
        <v>1987</v>
      </c>
      <c r="F13" s="411">
        <v>1998</v>
      </c>
      <c r="G13" s="392">
        <v>43</v>
      </c>
      <c r="H13" s="392">
        <v>1955</v>
      </c>
      <c r="I13" s="411">
        <v>40</v>
      </c>
      <c r="J13" s="392">
        <v>8</v>
      </c>
      <c r="K13" s="392">
        <v>32</v>
      </c>
      <c r="L13" s="925" t="s">
        <v>296</v>
      </c>
      <c r="M13" s="926"/>
    </row>
    <row r="14" spans="1:13" s="3" customFormat="1">
      <c r="A14" s="394" t="s">
        <v>297</v>
      </c>
      <c r="B14" s="395" t="s">
        <v>298</v>
      </c>
      <c r="C14" s="410">
        <v>2038</v>
      </c>
      <c r="D14" s="388">
        <v>51</v>
      </c>
      <c r="E14" s="388">
        <v>1987</v>
      </c>
      <c r="F14" s="410">
        <v>1998</v>
      </c>
      <c r="G14" s="388">
        <v>43</v>
      </c>
      <c r="H14" s="388">
        <v>1955</v>
      </c>
      <c r="I14" s="410">
        <v>40</v>
      </c>
      <c r="J14" s="388">
        <v>8</v>
      </c>
      <c r="K14" s="388">
        <v>32</v>
      </c>
      <c r="L14" s="927" t="s">
        <v>299</v>
      </c>
      <c r="M14" s="928"/>
    </row>
    <row r="15" spans="1:13" ht="13.9" customHeight="1">
      <c r="A15" s="396" t="s">
        <v>300</v>
      </c>
      <c r="B15" s="397" t="s">
        <v>301</v>
      </c>
      <c r="C15" s="411">
        <v>14773</v>
      </c>
      <c r="D15" s="392">
        <v>481</v>
      </c>
      <c r="E15" s="392">
        <v>14292</v>
      </c>
      <c r="F15" s="411">
        <v>14566</v>
      </c>
      <c r="G15" s="392">
        <v>409</v>
      </c>
      <c r="H15" s="392">
        <v>14157</v>
      </c>
      <c r="I15" s="411">
        <v>207</v>
      </c>
      <c r="J15" s="392">
        <v>72</v>
      </c>
      <c r="K15" s="392">
        <v>135</v>
      </c>
      <c r="L15" s="925" t="s">
        <v>302</v>
      </c>
      <c r="M15" s="926"/>
    </row>
    <row r="16" spans="1:13" ht="15">
      <c r="A16" s="394" t="s">
        <v>303</v>
      </c>
      <c r="B16" s="395" t="s">
        <v>304</v>
      </c>
      <c r="C16" s="410">
        <v>14773</v>
      </c>
      <c r="D16" s="388">
        <v>481</v>
      </c>
      <c r="E16" s="388">
        <v>14292</v>
      </c>
      <c r="F16" s="410">
        <v>14566</v>
      </c>
      <c r="G16" s="388">
        <v>409</v>
      </c>
      <c r="H16" s="388">
        <v>14157</v>
      </c>
      <c r="I16" s="410">
        <v>207</v>
      </c>
      <c r="J16" s="388">
        <v>72</v>
      </c>
      <c r="K16" s="388">
        <v>135</v>
      </c>
      <c r="L16" s="927" t="s">
        <v>305</v>
      </c>
      <c r="M16" s="928"/>
    </row>
    <row r="17" spans="1:13" ht="15">
      <c r="A17" s="412" t="s">
        <v>306</v>
      </c>
      <c r="B17" s="399" t="s">
        <v>307</v>
      </c>
      <c r="C17" s="411">
        <v>121991</v>
      </c>
      <c r="D17" s="392">
        <v>2560</v>
      </c>
      <c r="E17" s="392">
        <v>119431</v>
      </c>
      <c r="F17" s="411">
        <v>119563</v>
      </c>
      <c r="G17" s="392">
        <v>2262</v>
      </c>
      <c r="H17" s="392">
        <v>117301</v>
      </c>
      <c r="I17" s="411">
        <v>2428</v>
      </c>
      <c r="J17" s="392">
        <v>298</v>
      </c>
      <c r="K17" s="392">
        <v>2130</v>
      </c>
      <c r="L17" s="929" t="s">
        <v>308</v>
      </c>
      <c r="M17" s="930"/>
    </row>
    <row r="18" spans="1:13" ht="13.9" customHeight="1">
      <c r="A18" s="386" t="s">
        <v>32</v>
      </c>
      <c r="B18" s="387" t="s">
        <v>309</v>
      </c>
      <c r="C18" s="410">
        <v>11416</v>
      </c>
      <c r="D18" s="388">
        <v>945</v>
      </c>
      <c r="E18" s="388">
        <v>10471</v>
      </c>
      <c r="F18" s="410">
        <v>11378</v>
      </c>
      <c r="G18" s="388">
        <v>941</v>
      </c>
      <c r="H18" s="388">
        <v>10437</v>
      </c>
      <c r="I18" s="410">
        <v>38</v>
      </c>
      <c r="J18" s="388">
        <v>4</v>
      </c>
      <c r="K18" s="388">
        <v>34</v>
      </c>
      <c r="L18" s="931" t="s">
        <v>310</v>
      </c>
      <c r="M18" s="932"/>
    </row>
    <row r="19" spans="1:13" ht="15">
      <c r="A19" s="390" t="s">
        <v>565</v>
      </c>
      <c r="B19" s="391" t="s">
        <v>311</v>
      </c>
      <c r="C19" s="411">
        <v>108</v>
      </c>
      <c r="D19" s="392">
        <v>2</v>
      </c>
      <c r="E19" s="392">
        <v>106</v>
      </c>
      <c r="F19" s="411">
        <v>102</v>
      </c>
      <c r="G19" s="392">
        <v>0</v>
      </c>
      <c r="H19" s="392">
        <v>102</v>
      </c>
      <c r="I19" s="411">
        <v>6</v>
      </c>
      <c r="J19" s="392">
        <v>2</v>
      </c>
      <c r="K19" s="392">
        <v>4</v>
      </c>
      <c r="L19" s="933" t="s">
        <v>312</v>
      </c>
      <c r="M19" s="934"/>
    </row>
    <row r="20" spans="1:13" ht="15">
      <c r="A20" s="394" t="s">
        <v>735</v>
      </c>
      <c r="B20" s="395" t="s">
        <v>734</v>
      </c>
      <c r="C20" s="410">
        <v>29</v>
      </c>
      <c r="D20" s="388">
        <v>1</v>
      </c>
      <c r="E20" s="388">
        <v>28</v>
      </c>
      <c r="F20" s="410">
        <v>29</v>
      </c>
      <c r="G20" s="388">
        <v>1</v>
      </c>
      <c r="H20" s="388">
        <v>28</v>
      </c>
      <c r="I20" s="410">
        <v>0</v>
      </c>
      <c r="J20" s="388">
        <v>0</v>
      </c>
      <c r="K20" s="388">
        <v>0</v>
      </c>
      <c r="L20" s="927" t="s">
        <v>733</v>
      </c>
      <c r="M20" s="928"/>
    </row>
    <row r="21" spans="1:13" ht="13.9" customHeight="1">
      <c r="A21" s="390" t="s">
        <v>566</v>
      </c>
      <c r="B21" s="391" t="s">
        <v>313</v>
      </c>
      <c r="C21" s="411">
        <v>335</v>
      </c>
      <c r="D21" s="392">
        <v>12</v>
      </c>
      <c r="E21" s="392">
        <v>323</v>
      </c>
      <c r="F21" s="411">
        <v>331</v>
      </c>
      <c r="G21" s="392">
        <v>11</v>
      </c>
      <c r="H21" s="392">
        <v>320</v>
      </c>
      <c r="I21" s="411">
        <v>4</v>
      </c>
      <c r="J21" s="392">
        <v>1</v>
      </c>
      <c r="K21" s="392">
        <v>3</v>
      </c>
      <c r="L21" s="933" t="s">
        <v>314</v>
      </c>
      <c r="M21" s="934"/>
    </row>
    <row r="22" spans="1:13" ht="13.9" customHeight="1">
      <c r="A22" s="498" t="s">
        <v>736</v>
      </c>
      <c r="B22" s="499" t="s">
        <v>781</v>
      </c>
      <c r="C22" s="500">
        <v>141</v>
      </c>
      <c r="D22" s="501">
        <v>5</v>
      </c>
      <c r="E22" s="501">
        <v>136</v>
      </c>
      <c r="F22" s="500">
        <v>141</v>
      </c>
      <c r="G22" s="501">
        <v>5</v>
      </c>
      <c r="H22" s="501">
        <v>136</v>
      </c>
      <c r="I22" s="500">
        <v>0</v>
      </c>
      <c r="J22" s="501">
        <v>0</v>
      </c>
      <c r="K22" s="501">
        <v>0</v>
      </c>
      <c r="L22" s="933" t="s">
        <v>782</v>
      </c>
      <c r="M22" s="934"/>
    </row>
    <row r="23" spans="1:13" ht="13.9" customHeight="1">
      <c r="A23" s="394" t="s">
        <v>567</v>
      </c>
      <c r="B23" s="395" t="s">
        <v>315</v>
      </c>
      <c r="C23" s="410">
        <v>3124</v>
      </c>
      <c r="D23" s="388">
        <v>406</v>
      </c>
      <c r="E23" s="388">
        <v>2718</v>
      </c>
      <c r="F23" s="410">
        <v>3121</v>
      </c>
      <c r="G23" s="388">
        <v>406</v>
      </c>
      <c r="H23" s="388">
        <v>2715</v>
      </c>
      <c r="I23" s="410">
        <v>3</v>
      </c>
      <c r="J23" s="388">
        <v>0</v>
      </c>
      <c r="K23" s="388">
        <v>3</v>
      </c>
      <c r="L23" s="927" t="s">
        <v>316</v>
      </c>
      <c r="M23" s="928"/>
    </row>
    <row r="24" spans="1:13" s="3" customFormat="1" ht="13.9" customHeight="1">
      <c r="A24" s="390" t="s">
        <v>568</v>
      </c>
      <c r="B24" s="391" t="s">
        <v>317</v>
      </c>
      <c r="C24" s="411">
        <v>2145</v>
      </c>
      <c r="D24" s="392">
        <v>3</v>
      </c>
      <c r="E24" s="392">
        <v>2142</v>
      </c>
      <c r="F24" s="411">
        <v>2141</v>
      </c>
      <c r="G24" s="392">
        <v>3</v>
      </c>
      <c r="H24" s="392">
        <v>2138</v>
      </c>
      <c r="I24" s="411">
        <v>4</v>
      </c>
      <c r="J24" s="392">
        <v>0</v>
      </c>
      <c r="K24" s="392">
        <v>4</v>
      </c>
      <c r="L24" s="933" t="s">
        <v>318</v>
      </c>
      <c r="M24" s="934"/>
    </row>
    <row r="25" spans="1:13" ht="13.9" customHeight="1">
      <c r="A25" s="394" t="s">
        <v>537</v>
      </c>
      <c r="B25" s="395" t="s">
        <v>319</v>
      </c>
      <c r="C25" s="410">
        <v>4671</v>
      </c>
      <c r="D25" s="388">
        <v>476</v>
      </c>
      <c r="E25" s="388">
        <v>4195</v>
      </c>
      <c r="F25" s="410">
        <v>4661</v>
      </c>
      <c r="G25" s="388">
        <v>476</v>
      </c>
      <c r="H25" s="388">
        <v>4185</v>
      </c>
      <c r="I25" s="410">
        <v>10</v>
      </c>
      <c r="J25" s="388">
        <v>0</v>
      </c>
      <c r="K25" s="388">
        <v>10</v>
      </c>
      <c r="L25" s="927" t="s">
        <v>320</v>
      </c>
      <c r="M25" s="928"/>
    </row>
    <row r="26" spans="1:13" ht="13.9" customHeight="1">
      <c r="A26" s="390" t="s">
        <v>569</v>
      </c>
      <c r="B26" s="391" t="s">
        <v>321</v>
      </c>
      <c r="C26" s="411">
        <v>439</v>
      </c>
      <c r="D26" s="392">
        <v>13</v>
      </c>
      <c r="E26" s="392">
        <v>426</v>
      </c>
      <c r="F26" s="411">
        <v>432</v>
      </c>
      <c r="G26" s="392">
        <v>12</v>
      </c>
      <c r="H26" s="392">
        <v>420</v>
      </c>
      <c r="I26" s="411">
        <v>7</v>
      </c>
      <c r="J26" s="392">
        <v>1</v>
      </c>
      <c r="K26" s="392">
        <v>6</v>
      </c>
      <c r="L26" s="933" t="s">
        <v>323</v>
      </c>
      <c r="M26" s="934"/>
    </row>
    <row r="27" spans="1:13" s="3" customFormat="1" ht="22.15" customHeight="1">
      <c r="A27" s="394" t="s">
        <v>570</v>
      </c>
      <c r="B27" s="395" t="s">
        <v>324</v>
      </c>
      <c r="C27" s="410">
        <v>353</v>
      </c>
      <c r="D27" s="388">
        <v>25</v>
      </c>
      <c r="E27" s="388">
        <v>328</v>
      </c>
      <c r="F27" s="410">
        <v>351</v>
      </c>
      <c r="G27" s="388">
        <v>25</v>
      </c>
      <c r="H27" s="388">
        <v>326</v>
      </c>
      <c r="I27" s="410">
        <v>2</v>
      </c>
      <c r="J27" s="388">
        <v>0</v>
      </c>
      <c r="K27" s="388">
        <v>2</v>
      </c>
      <c r="L27" s="927" t="s">
        <v>326</v>
      </c>
      <c r="M27" s="928"/>
    </row>
    <row r="28" spans="1:13" ht="13.9" customHeight="1">
      <c r="A28" s="390" t="s">
        <v>571</v>
      </c>
      <c r="B28" s="391" t="s">
        <v>327</v>
      </c>
      <c r="C28" s="411">
        <v>71</v>
      </c>
      <c r="D28" s="392">
        <v>2</v>
      </c>
      <c r="E28" s="392">
        <v>69</v>
      </c>
      <c r="F28" s="411">
        <v>69</v>
      </c>
      <c r="G28" s="392">
        <v>2</v>
      </c>
      <c r="H28" s="392">
        <v>67</v>
      </c>
      <c r="I28" s="411">
        <v>2</v>
      </c>
      <c r="J28" s="392">
        <v>0</v>
      </c>
      <c r="K28" s="392">
        <v>2</v>
      </c>
      <c r="L28" s="933" t="s">
        <v>328</v>
      </c>
      <c r="M28" s="934"/>
    </row>
    <row r="29" spans="1:13" ht="13.9" customHeight="1">
      <c r="A29" s="386" t="s">
        <v>33</v>
      </c>
      <c r="B29" s="387" t="s">
        <v>329</v>
      </c>
      <c r="C29" s="410">
        <v>3006</v>
      </c>
      <c r="D29" s="388">
        <v>65</v>
      </c>
      <c r="E29" s="388">
        <v>2941</v>
      </c>
      <c r="F29" s="410">
        <v>3001</v>
      </c>
      <c r="G29" s="388">
        <v>64</v>
      </c>
      <c r="H29" s="388">
        <v>2937</v>
      </c>
      <c r="I29" s="410">
        <v>5</v>
      </c>
      <c r="J29" s="388">
        <v>1</v>
      </c>
      <c r="K29" s="388">
        <v>4</v>
      </c>
      <c r="L29" s="931" t="s">
        <v>330</v>
      </c>
      <c r="M29" s="932"/>
    </row>
    <row r="30" spans="1:13" s="3" customFormat="1" ht="13.9" customHeight="1">
      <c r="A30" s="390" t="s">
        <v>572</v>
      </c>
      <c r="B30" s="391" t="s">
        <v>331</v>
      </c>
      <c r="C30" s="411">
        <v>668</v>
      </c>
      <c r="D30" s="392">
        <v>18</v>
      </c>
      <c r="E30" s="392">
        <v>650</v>
      </c>
      <c r="F30" s="411">
        <v>668</v>
      </c>
      <c r="G30" s="392">
        <v>18</v>
      </c>
      <c r="H30" s="392">
        <v>650</v>
      </c>
      <c r="I30" s="411">
        <v>0</v>
      </c>
      <c r="J30" s="392">
        <v>0</v>
      </c>
      <c r="K30" s="392">
        <v>0</v>
      </c>
      <c r="L30" s="933" t="s">
        <v>332</v>
      </c>
      <c r="M30" s="934"/>
    </row>
    <row r="31" spans="1:13" ht="13.9" customHeight="1">
      <c r="A31" s="394" t="s">
        <v>573</v>
      </c>
      <c r="B31" s="395" t="s">
        <v>333</v>
      </c>
      <c r="C31" s="410">
        <v>2338</v>
      </c>
      <c r="D31" s="388">
        <v>47</v>
      </c>
      <c r="E31" s="388">
        <v>2291</v>
      </c>
      <c r="F31" s="410">
        <v>2333</v>
      </c>
      <c r="G31" s="388">
        <v>46</v>
      </c>
      <c r="H31" s="388">
        <v>2287</v>
      </c>
      <c r="I31" s="410">
        <v>5</v>
      </c>
      <c r="J31" s="388">
        <v>1</v>
      </c>
      <c r="K31" s="388">
        <v>4</v>
      </c>
      <c r="L31" s="927" t="s">
        <v>334</v>
      </c>
      <c r="M31" s="928"/>
    </row>
    <row r="32" spans="1:13" ht="13.9" customHeight="1">
      <c r="A32" s="396" t="s">
        <v>37</v>
      </c>
      <c r="B32" s="397" t="s">
        <v>335</v>
      </c>
      <c r="C32" s="411">
        <v>521</v>
      </c>
      <c r="D32" s="392">
        <v>4</v>
      </c>
      <c r="E32" s="392">
        <v>517</v>
      </c>
      <c r="F32" s="411">
        <v>513</v>
      </c>
      <c r="G32" s="392">
        <v>4</v>
      </c>
      <c r="H32" s="392">
        <v>509</v>
      </c>
      <c r="I32" s="411">
        <v>8</v>
      </c>
      <c r="J32" s="392">
        <v>0</v>
      </c>
      <c r="K32" s="392">
        <v>8</v>
      </c>
      <c r="L32" s="925" t="s">
        <v>336</v>
      </c>
      <c r="M32" s="926"/>
    </row>
    <row r="33" spans="1:13" s="3" customFormat="1" ht="13.9" customHeight="1">
      <c r="A33" s="394" t="s">
        <v>574</v>
      </c>
      <c r="B33" s="395" t="s">
        <v>337</v>
      </c>
      <c r="C33" s="410">
        <v>480</v>
      </c>
      <c r="D33" s="388">
        <v>2</v>
      </c>
      <c r="E33" s="388">
        <v>478</v>
      </c>
      <c r="F33" s="410">
        <v>474</v>
      </c>
      <c r="G33" s="388">
        <v>2</v>
      </c>
      <c r="H33" s="388">
        <v>472</v>
      </c>
      <c r="I33" s="410">
        <v>6</v>
      </c>
      <c r="J33" s="388">
        <v>0</v>
      </c>
      <c r="K33" s="388">
        <v>6</v>
      </c>
      <c r="L33" s="927" t="s">
        <v>338</v>
      </c>
      <c r="M33" s="928"/>
    </row>
    <row r="34" spans="1:13" ht="15">
      <c r="A34" s="390" t="s">
        <v>575</v>
      </c>
      <c r="B34" s="391" t="s">
        <v>339</v>
      </c>
      <c r="C34" s="411">
        <v>41</v>
      </c>
      <c r="D34" s="392">
        <v>2</v>
      </c>
      <c r="E34" s="392">
        <v>39</v>
      </c>
      <c r="F34" s="411">
        <v>39</v>
      </c>
      <c r="G34" s="392">
        <v>2</v>
      </c>
      <c r="H34" s="392">
        <v>37</v>
      </c>
      <c r="I34" s="411">
        <v>2</v>
      </c>
      <c r="J34" s="392">
        <v>0</v>
      </c>
      <c r="K34" s="392">
        <v>2</v>
      </c>
      <c r="L34" s="933" t="s">
        <v>341</v>
      </c>
      <c r="M34" s="934"/>
    </row>
    <row r="35" spans="1:13" s="3" customFormat="1" ht="18.75" customHeight="1">
      <c r="A35" s="386" t="s">
        <v>38</v>
      </c>
      <c r="B35" s="387" t="s">
        <v>342</v>
      </c>
      <c r="C35" s="410">
        <v>11809</v>
      </c>
      <c r="D35" s="388">
        <v>4</v>
      </c>
      <c r="E35" s="388">
        <v>11805</v>
      </c>
      <c r="F35" s="410">
        <v>11678</v>
      </c>
      <c r="G35" s="388">
        <v>4</v>
      </c>
      <c r="H35" s="388">
        <v>11674</v>
      </c>
      <c r="I35" s="410">
        <v>131</v>
      </c>
      <c r="J35" s="388">
        <v>0</v>
      </c>
      <c r="K35" s="388">
        <v>131</v>
      </c>
      <c r="L35" s="931" t="s">
        <v>343</v>
      </c>
      <c r="M35" s="932"/>
    </row>
    <row r="36" spans="1:13" ht="13.9" customHeight="1">
      <c r="A36" s="390" t="s">
        <v>576</v>
      </c>
      <c r="B36" s="391" t="s">
        <v>344</v>
      </c>
      <c r="C36" s="411">
        <v>252</v>
      </c>
      <c r="D36" s="392">
        <v>4</v>
      </c>
      <c r="E36" s="392">
        <v>248</v>
      </c>
      <c r="F36" s="411">
        <v>243</v>
      </c>
      <c r="G36" s="392">
        <v>4</v>
      </c>
      <c r="H36" s="392">
        <v>239</v>
      </c>
      <c r="I36" s="411">
        <v>9</v>
      </c>
      <c r="J36" s="392">
        <v>0</v>
      </c>
      <c r="K36" s="392">
        <v>9</v>
      </c>
      <c r="L36" s="933" t="s">
        <v>345</v>
      </c>
      <c r="M36" s="934"/>
    </row>
    <row r="37" spans="1:13" s="3" customFormat="1" ht="13.9" customHeight="1">
      <c r="A37" s="394" t="s">
        <v>577</v>
      </c>
      <c r="B37" s="395" t="s">
        <v>346</v>
      </c>
      <c r="C37" s="410">
        <v>11540</v>
      </c>
      <c r="D37" s="388">
        <v>0</v>
      </c>
      <c r="E37" s="388">
        <v>11540</v>
      </c>
      <c r="F37" s="410">
        <v>11419</v>
      </c>
      <c r="G37" s="388">
        <v>0</v>
      </c>
      <c r="H37" s="388">
        <v>11419</v>
      </c>
      <c r="I37" s="410">
        <v>121</v>
      </c>
      <c r="J37" s="388">
        <v>0</v>
      </c>
      <c r="K37" s="388">
        <v>121</v>
      </c>
      <c r="L37" s="927" t="s">
        <v>578</v>
      </c>
      <c r="M37" s="928"/>
    </row>
    <row r="38" spans="1:13" ht="15">
      <c r="A38" s="390" t="s">
        <v>579</v>
      </c>
      <c r="B38" s="391" t="s">
        <v>719</v>
      </c>
      <c r="C38" s="411">
        <v>17</v>
      </c>
      <c r="D38" s="392">
        <v>0</v>
      </c>
      <c r="E38" s="392">
        <v>17</v>
      </c>
      <c r="F38" s="411">
        <v>16</v>
      </c>
      <c r="G38" s="392">
        <v>0</v>
      </c>
      <c r="H38" s="392">
        <v>16</v>
      </c>
      <c r="I38" s="411">
        <v>1</v>
      </c>
      <c r="J38" s="392">
        <v>0</v>
      </c>
      <c r="K38" s="392">
        <v>1</v>
      </c>
      <c r="L38" s="933" t="s">
        <v>732</v>
      </c>
      <c r="M38" s="934"/>
    </row>
    <row r="39" spans="1:13" s="3" customFormat="1" ht="13.9" customHeight="1">
      <c r="A39" s="386" t="s">
        <v>39</v>
      </c>
      <c r="B39" s="387" t="s">
        <v>348</v>
      </c>
      <c r="C39" s="410">
        <v>66</v>
      </c>
      <c r="D39" s="388">
        <v>0</v>
      </c>
      <c r="E39" s="388">
        <v>66</v>
      </c>
      <c r="F39" s="410">
        <v>65</v>
      </c>
      <c r="G39" s="388">
        <v>0</v>
      </c>
      <c r="H39" s="388">
        <v>65</v>
      </c>
      <c r="I39" s="410">
        <v>1</v>
      </c>
      <c r="J39" s="388">
        <v>0</v>
      </c>
      <c r="K39" s="388">
        <v>1</v>
      </c>
      <c r="L39" s="931" t="s">
        <v>349</v>
      </c>
      <c r="M39" s="932"/>
    </row>
    <row r="40" spans="1:13" ht="13.9" customHeight="1">
      <c r="A40" s="390" t="s">
        <v>580</v>
      </c>
      <c r="B40" s="391" t="s">
        <v>350</v>
      </c>
      <c r="C40" s="411">
        <v>66</v>
      </c>
      <c r="D40" s="392">
        <v>0</v>
      </c>
      <c r="E40" s="392">
        <v>66</v>
      </c>
      <c r="F40" s="411">
        <v>65</v>
      </c>
      <c r="G40" s="392">
        <v>0</v>
      </c>
      <c r="H40" s="392">
        <v>65</v>
      </c>
      <c r="I40" s="411">
        <v>1</v>
      </c>
      <c r="J40" s="392">
        <v>0</v>
      </c>
      <c r="K40" s="392">
        <v>1</v>
      </c>
      <c r="L40" s="933" t="s">
        <v>351</v>
      </c>
      <c r="M40" s="934"/>
    </row>
    <row r="41" spans="1:13" ht="33.75">
      <c r="A41" s="386" t="s">
        <v>40</v>
      </c>
      <c r="B41" s="387" t="s">
        <v>352</v>
      </c>
      <c r="C41" s="410">
        <v>5982</v>
      </c>
      <c r="D41" s="388">
        <v>15</v>
      </c>
      <c r="E41" s="388">
        <v>5967</v>
      </c>
      <c r="F41" s="410">
        <v>5964</v>
      </c>
      <c r="G41" s="388">
        <v>15</v>
      </c>
      <c r="H41" s="388">
        <v>5949</v>
      </c>
      <c r="I41" s="410">
        <v>18</v>
      </c>
      <c r="J41" s="388">
        <v>0</v>
      </c>
      <c r="K41" s="388">
        <v>18</v>
      </c>
      <c r="L41" s="931" t="s">
        <v>353</v>
      </c>
      <c r="M41" s="932"/>
    </row>
    <row r="42" spans="1:13" s="3" customFormat="1" ht="13.9" customHeight="1">
      <c r="A42" s="390" t="s">
        <v>581</v>
      </c>
      <c r="B42" s="391" t="s">
        <v>354</v>
      </c>
      <c r="C42" s="411">
        <v>5982</v>
      </c>
      <c r="D42" s="392">
        <v>15</v>
      </c>
      <c r="E42" s="392">
        <v>5967</v>
      </c>
      <c r="F42" s="411">
        <v>5964</v>
      </c>
      <c r="G42" s="392">
        <v>15</v>
      </c>
      <c r="H42" s="392">
        <v>5949</v>
      </c>
      <c r="I42" s="411">
        <v>18</v>
      </c>
      <c r="J42" s="392">
        <v>0</v>
      </c>
      <c r="K42" s="392">
        <v>18</v>
      </c>
      <c r="L42" s="933" t="s">
        <v>355</v>
      </c>
      <c r="M42" s="934"/>
    </row>
    <row r="43" spans="1:13" ht="13.9" customHeight="1">
      <c r="A43" s="386" t="s">
        <v>41</v>
      </c>
      <c r="B43" s="387" t="s">
        <v>356</v>
      </c>
      <c r="C43" s="410">
        <v>1342</v>
      </c>
      <c r="D43" s="388">
        <v>11</v>
      </c>
      <c r="E43" s="388">
        <v>1331</v>
      </c>
      <c r="F43" s="410">
        <v>1331</v>
      </c>
      <c r="G43" s="388">
        <v>9</v>
      </c>
      <c r="H43" s="388">
        <v>1322</v>
      </c>
      <c r="I43" s="410">
        <v>11</v>
      </c>
      <c r="J43" s="388">
        <v>2</v>
      </c>
      <c r="K43" s="388">
        <v>9</v>
      </c>
      <c r="L43" s="931" t="s">
        <v>357</v>
      </c>
      <c r="M43" s="932"/>
    </row>
    <row r="44" spans="1:13" ht="22.5">
      <c r="A44" s="390" t="s">
        <v>582</v>
      </c>
      <c r="B44" s="391" t="s">
        <v>358</v>
      </c>
      <c r="C44" s="411">
        <v>826</v>
      </c>
      <c r="D44" s="392">
        <v>7</v>
      </c>
      <c r="E44" s="392">
        <v>819</v>
      </c>
      <c r="F44" s="411">
        <v>818</v>
      </c>
      <c r="G44" s="392">
        <v>5</v>
      </c>
      <c r="H44" s="392">
        <v>813</v>
      </c>
      <c r="I44" s="411">
        <v>8</v>
      </c>
      <c r="J44" s="392">
        <v>2</v>
      </c>
      <c r="K44" s="392">
        <v>6</v>
      </c>
      <c r="L44" s="933" t="s">
        <v>359</v>
      </c>
      <c r="M44" s="934"/>
    </row>
    <row r="45" spans="1:13" s="3" customFormat="1">
      <c r="A45" s="394" t="s">
        <v>583</v>
      </c>
      <c r="B45" s="395" t="s">
        <v>360</v>
      </c>
      <c r="C45" s="410">
        <v>516</v>
      </c>
      <c r="D45" s="388">
        <v>4</v>
      </c>
      <c r="E45" s="388">
        <v>512</v>
      </c>
      <c r="F45" s="410">
        <v>513</v>
      </c>
      <c r="G45" s="388">
        <v>4</v>
      </c>
      <c r="H45" s="388">
        <v>509</v>
      </c>
      <c r="I45" s="410">
        <v>3</v>
      </c>
      <c r="J45" s="388">
        <v>0</v>
      </c>
      <c r="K45" s="388">
        <v>3</v>
      </c>
      <c r="L45" s="927" t="s">
        <v>361</v>
      </c>
      <c r="M45" s="928"/>
    </row>
    <row r="46" spans="1:13" s="3" customFormat="1">
      <c r="A46" s="396" t="s">
        <v>42</v>
      </c>
      <c r="B46" s="397" t="s">
        <v>362</v>
      </c>
      <c r="C46" s="411">
        <v>4070</v>
      </c>
      <c r="D46" s="392">
        <v>167</v>
      </c>
      <c r="E46" s="392">
        <v>3903</v>
      </c>
      <c r="F46" s="411">
        <v>3988</v>
      </c>
      <c r="G46" s="392">
        <v>148</v>
      </c>
      <c r="H46" s="392">
        <v>3840</v>
      </c>
      <c r="I46" s="411">
        <v>82</v>
      </c>
      <c r="J46" s="392">
        <v>19</v>
      </c>
      <c r="K46" s="392">
        <v>63</v>
      </c>
      <c r="L46" s="925" t="s">
        <v>365</v>
      </c>
      <c r="M46" s="926"/>
    </row>
    <row r="47" spans="1:13" s="3" customFormat="1" ht="13.9" customHeight="1">
      <c r="A47" s="422" t="s">
        <v>584</v>
      </c>
      <c r="B47" s="423" t="s">
        <v>366</v>
      </c>
      <c r="C47" s="424">
        <v>4033</v>
      </c>
      <c r="D47" s="425">
        <v>157</v>
      </c>
      <c r="E47" s="425">
        <v>3876</v>
      </c>
      <c r="F47" s="424">
        <v>3952</v>
      </c>
      <c r="G47" s="425">
        <v>138</v>
      </c>
      <c r="H47" s="425">
        <v>3814</v>
      </c>
      <c r="I47" s="424">
        <v>81</v>
      </c>
      <c r="J47" s="425">
        <v>19</v>
      </c>
      <c r="K47" s="425">
        <v>62</v>
      </c>
      <c r="L47" s="966" t="s">
        <v>368</v>
      </c>
      <c r="M47" s="967"/>
    </row>
    <row r="48" spans="1:13" ht="15">
      <c r="A48" s="418" t="s">
        <v>585</v>
      </c>
      <c r="B48" s="419" t="s">
        <v>369</v>
      </c>
      <c r="C48" s="420">
        <v>37</v>
      </c>
      <c r="D48" s="421">
        <v>10</v>
      </c>
      <c r="E48" s="421">
        <v>27</v>
      </c>
      <c r="F48" s="420">
        <v>36</v>
      </c>
      <c r="G48" s="421">
        <v>10</v>
      </c>
      <c r="H48" s="421">
        <v>26</v>
      </c>
      <c r="I48" s="420">
        <v>1</v>
      </c>
      <c r="J48" s="421">
        <v>0</v>
      </c>
      <c r="K48" s="421">
        <v>1</v>
      </c>
      <c r="L48" s="968" t="s">
        <v>370</v>
      </c>
      <c r="M48" s="969"/>
    </row>
    <row r="49" spans="1:13" ht="15" customHeight="1">
      <c r="A49" s="386" t="s">
        <v>586</v>
      </c>
      <c r="B49" s="387" t="s">
        <v>371</v>
      </c>
      <c r="C49" s="410">
        <v>781</v>
      </c>
      <c r="D49" s="388">
        <v>21</v>
      </c>
      <c r="E49" s="388">
        <v>760</v>
      </c>
      <c r="F49" s="410">
        <v>643</v>
      </c>
      <c r="G49" s="388">
        <v>9</v>
      </c>
      <c r="H49" s="388">
        <v>634</v>
      </c>
      <c r="I49" s="410">
        <v>138</v>
      </c>
      <c r="J49" s="388">
        <v>12</v>
      </c>
      <c r="K49" s="388">
        <v>126</v>
      </c>
      <c r="L49" s="931" t="s">
        <v>372</v>
      </c>
      <c r="M49" s="932"/>
    </row>
    <row r="50" spans="1:13" ht="15">
      <c r="A50" s="396" t="s">
        <v>389</v>
      </c>
      <c r="B50" s="397" t="s">
        <v>373</v>
      </c>
      <c r="C50" s="411">
        <v>8728</v>
      </c>
      <c r="D50" s="392">
        <v>568</v>
      </c>
      <c r="E50" s="392">
        <v>8160</v>
      </c>
      <c r="F50" s="411">
        <v>7222</v>
      </c>
      <c r="G50" s="392">
        <v>341</v>
      </c>
      <c r="H50" s="392">
        <v>6881</v>
      </c>
      <c r="I50" s="411">
        <v>1506</v>
      </c>
      <c r="J50" s="392">
        <v>227</v>
      </c>
      <c r="K50" s="392">
        <v>1279</v>
      </c>
      <c r="L50" s="925" t="s">
        <v>375</v>
      </c>
      <c r="M50" s="926"/>
    </row>
    <row r="51" spans="1:13" ht="21" customHeight="1">
      <c r="A51" s="386" t="s">
        <v>587</v>
      </c>
      <c r="B51" s="387" t="s">
        <v>376</v>
      </c>
      <c r="C51" s="410">
        <v>288</v>
      </c>
      <c r="D51" s="388">
        <v>28</v>
      </c>
      <c r="E51" s="388">
        <v>260</v>
      </c>
      <c r="F51" s="410">
        <v>287</v>
      </c>
      <c r="G51" s="388">
        <v>28</v>
      </c>
      <c r="H51" s="388">
        <v>259</v>
      </c>
      <c r="I51" s="410">
        <v>1</v>
      </c>
      <c r="J51" s="388">
        <v>0</v>
      </c>
      <c r="K51" s="388">
        <v>1</v>
      </c>
      <c r="L51" s="931" t="s">
        <v>377</v>
      </c>
      <c r="M51" s="932"/>
    </row>
    <row r="52" spans="1:13" ht="22.5">
      <c r="A52" s="390" t="s">
        <v>588</v>
      </c>
      <c r="B52" s="391" t="s">
        <v>378</v>
      </c>
      <c r="C52" s="411">
        <v>288</v>
      </c>
      <c r="D52" s="392">
        <v>28</v>
      </c>
      <c r="E52" s="392">
        <v>260</v>
      </c>
      <c r="F52" s="411">
        <v>287</v>
      </c>
      <c r="G52" s="392">
        <v>28</v>
      </c>
      <c r="H52" s="392">
        <v>259</v>
      </c>
      <c r="I52" s="411">
        <v>1</v>
      </c>
      <c r="J52" s="392">
        <v>0</v>
      </c>
      <c r="K52" s="392">
        <v>1</v>
      </c>
      <c r="L52" s="933" t="s">
        <v>379</v>
      </c>
      <c r="M52" s="934"/>
    </row>
    <row r="53" spans="1:13" s="3" customFormat="1">
      <c r="A53" s="386" t="s">
        <v>325</v>
      </c>
      <c r="B53" s="387" t="s">
        <v>380</v>
      </c>
      <c r="C53" s="410">
        <v>7253</v>
      </c>
      <c r="D53" s="388">
        <v>67</v>
      </c>
      <c r="E53" s="388">
        <v>7186</v>
      </c>
      <c r="F53" s="410">
        <v>7203</v>
      </c>
      <c r="G53" s="388">
        <v>65</v>
      </c>
      <c r="H53" s="388">
        <v>7138</v>
      </c>
      <c r="I53" s="410">
        <v>50</v>
      </c>
      <c r="J53" s="388">
        <v>2</v>
      </c>
      <c r="K53" s="388">
        <v>48</v>
      </c>
      <c r="L53" s="931" t="s">
        <v>381</v>
      </c>
      <c r="M53" s="932"/>
    </row>
    <row r="54" spans="1:13" ht="22.5">
      <c r="A54" s="390" t="s">
        <v>589</v>
      </c>
      <c r="B54" s="391" t="s">
        <v>382</v>
      </c>
      <c r="C54" s="411">
        <v>44</v>
      </c>
      <c r="D54" s="392">
        <v>0</v>
      </c>
      <c r="E54" s="392">
        <v>44</v>
      </c>
      <c r="F54" s="411">
        <v>44</v>
      </c>
      <c r="G54" s="392">
        <v>0</v>
      </c>
      <c r="H54" s="392">
        <v>44</v>
      </c>
      <c r="I54" s="411">
        <v>0</v>
      </c>
      <c r="J54" s="392">
        <v>0</v>
      </c>
      <c r="K54" s="392">
        <v>0</v>
      </c>
      <c r="L54" s="933" t="s">
        <v>383</v>
      </c>
      <c r="M54" s="934"/>
    </row>
    <row r="55" spans="1:13" ht="15">
      <c r="A55" s="394" t="s">
        <v>590</v>
      </c>
      <c r="B55" s="395" t="s">
        <v>384</v>
      </c>
      <c r="C55" s="410">
        <v>7209</v>
      </c>
      <c r="D55" s="388">
        <v>67</v>
      </c>
      <c r="E55" s="388">
        <v>7142</v>
      </c>
      <c r="F55" s="410">
        <v>7159</v>
      </c>
      <c r="G55" s="388">
        <v>65</v>
      </c>
      <c r="H55" s="388">
        <v>7094</v>
      </c>
      <c r="I55" s="410">
        <v>50</v>
      </c>
      <c r="J55" s="388">
        <v>2</v>
      </c>
      <c r="K55" s="388">
        <v>48</v>
      </c>
      <c r="L55" s="927" t="s">
        <v>385</v>
      </c>
      <c r="M55" s="928"/>
    </row>
    <row r="56" spans="1:13" ht="13.9" customHeight="1">
      <c r="A56" s="396" t="s">
        <v>412</v>
      </c>
      <c r="B56" s="397" t="s">
        <v>386</v>
      </c>
      <c r="C56" s="411">
        <v>25457</v>
      </c>
      <c r="D56" s="392">
        <v>211</v>
      </c>
      <c r="E56" s="392">
        <v>25246</v>
      </c>
      <c r="F56" s="411">
        <v>25359</v>
      </c>
      <c r="G56" s="392">
        <v>207</v>
      </c>
      <c r="H56" s="392">
        <v>25152</v>
      </c>
      <c r="I56" s="411">
        <v>98</v>
      </c>
      <c r="J56" s="392">
        <v>4</v>
      </c>
      <c r="K56" s="392">
        <v>94</v>
      </c>
      <c r="L56" s="925" t="s">
        <v>387</v>
      </c>
      <c r="M56" s="926"/>
    </row>
    <row r="57" spans="1:13" ht="13.9" customHeight="1">
      <c r="A57" s="394" t="s">
        <v>591</v>
      </c>
      <c r="B57" s="395" t="s">
        <v>388</v>
      </c>
      <c r="C57" s="410">
        <v>1450</v>
      </c>
      <c r="D57" s="388">
        <v>19</v>
      </c>
      <c r="E57" s="388">
        <v>1431</v>
      </c>
      <c r="F57" s="410">
        <v>1438</v>
      </c>
      <c r="G57" s="388">
        <v>19</v>
      </c>
      <c r="H57" s="388">
        <v>1419</v>
      </c>
      <c r="I57" s="410">
        <v>12</v>
      </c>
      <c r="J57" s="388">
        <v>0</v>
      </c>
      <c r="K57" s="388">
        <v>12</v>
      </c>
      <c r="L57" s="927" t="s">
        <v>390</v>
      </c>
      <c r="M57" s="928"/>
    </row>
    <row r="58" spans="1:13" ht="15">
      <c r="A58" s="390" t="s">
        <v>592</v>
      </c>
      <c r="B58" s="391" t="s">
        <v>391</v>
      </c>
      <c r="C58" s="411">
        <v>1194</v>
      </c>
      <c r="D58" s="392">
        <v>26</v>
      </c>
      <c r="E58" s="392">
        <v>1168</v>
      </c>
      <c r="F58" s="411">
        <v>1166</v>
      </c>
      <c r="G58" s="392">
        <v>22</v>
      </c>
      <c r="H58" s="392">
        <v>1144</v>
      </c>
      <c r="I58" s="411">
        <v>28</v>
      </c>
      <c r="J58" s="392">
        <v>4</v>
      </c>
      <c r="K58" s="392">
        <v>24</v>
      </c>
      <c r="L58" s="933" t="s">
        <v>392</v>
      </c>
      <c r="M58" s="934"/>
    </row>
    <row r="59" spans="1:13" ht="15">
      <c r="A59" s="394" t="s">
        <v>593</v>
      </c>
      <c r="B59" s="395" t="s">
        <v>393</v>
      </c>
      <c r="C59" s="410">
        <v>16906</v>
      </c>
      <c r="D59" s="388">
        <v>128</v>
      </c>
      <c r="E59" s="388">
        <v>16778</v>
      </c>
      <c r="F59" s="410">
        <v>16876</v>
      </c>
      <c r="G59" s="388">
        <v>128</v>
      </c>
      <c r="H59" s="388">
        <v>16748</v>
      </c>
      <c r="I59" s="410">
        <v>30</v>
      </c>
      <c r="J59" s="388">
        <v>0</v>
      </c>
      <c r="K59" s="388">
        <v>30</v>
      </c>
      <c r="L59" s="927" t="s">
        <v>394</v>
      </c>
      <c r="M59" s="928"/>
    </row>
    <row r="60" spans="1:13" ht="15">
      <c r="A60" s="390" t="s">
        <v>594</v>
      </c>
      <c r="B60" s="391" t="s">
        <v>395</v>
      </c>
      <c r="C60" s="411">
        <v>1539</v>
      </c>
      <c r="D60" s="392">
        <v>19</v>
      </c>
      <c r="E60" s="392">
        <v>1520</v>
      </c>
      <c r="F60" s="411">
        <v>1512</v>
      </c>
      <c r="G60" s="392">
        <v>19</v>
      </c>
      <c r="H60" s="392">
        <v>1493</v>
      </c>
      <c r="I60" s="411">
        <v>27</v>
      </c>
      <c r="J60" s="392">
        <v>0</v>
      </c>
      <c r="K60" s="392">
        <v>27</v>
      </c>
      <c r="L60" s="933" t="s">
        <v>396</v>
      </c>
      <c r="M60" s="934"/>
    </row>
    <row r="61" spans="1:13" ht="15">
      <c r="A61" s="394" t="s">
        <v>595</v>
      </c>
      <c r="B61" s="395" t="s">
        <v>397</v>
      </c>
      <c r="C61" s="410">
        <v>4368</v>
      </c>
      <c r="D61" s="388">
        <v>19</v>
      </c>
      <c r="E61" s="388">
        <v>4349</v>
      </c>
      <c r="F61" s="410">
        <v>4367</v>
      </c>
      <c r="G61" s="388">
        <v>19</v>
      </c>
      <c r="H61" s="388">
        <v>4348</v>
      </c>
      <c r="I61" s="410">
        <v>1</v>
      </c>
      <c r="J61" s="388">
        <v>0</v>
      </c>
      <c r="K61" s="388">
        <v>1</v>
      </c>
      <c r="L61" s="927" t="s">
        <v>398</v>
      </c>
      <c r="M61" s="928"/>
    </row>
    <row r="62" spans="1:13" ht="15">
      <c r="A62" s="396" t="s">
        <v>364</v>
      </c>
      <c r="B62" s="397" t="s">
        <v>399</v>
      </c>
      <c r="C62" s="411">
        <v>4070</v>
      </c>
      <c r="D62" s="392">
        <v>55</v>
      </c>
      <c r="E62" s="392">
        <v>4015</v>
      </c>
      <c r="F62" s="411">
        <v>3828</v>
      </c>
      <c r="G62" s="392">
        <v>40</v>
      </c>
      <c r="H62" s="392">
        <v>3788</v>
      </c>
      <c r="I62" s="411">
        <v>242</v>
      </c>
      <c r="J62" s="392">
        <v>15</v>
      </c>
      <c r="K62" s="392">
        <v>227</v>
      </c>
      <c r="L62" s="925" t="s">
        <v>400</v>
      </c>
      <c r="M62" s="926"/>
    </row>
    <row r="63" spans="1:13" ht="22.5">
      <c r="A63" s="396" t="s">
        <v>322</v>
      </c>
      <c r="B63" s="397" t="s">
        <v>401</v>
      </c>
      <c r="C63" s="411">
        <v>25655</v>
      </c>
      <c r="D63" s="392">
        <v>248</v>
      </c>
      <c r="E63" s="392">
        <v>25407</v>
      </c>
      <c r="F63" s="411">
        <v>25614</v>
      </c>
      <c r="G63" s="392">
        <v>244</v>
      </c>
      <c r="H63" s="392">
        <v>25370</v>
      </c>
      <c r="I63" s="411">
        <v>41</v>
      </c>
      <c r="J63" s="392">
        <v>4</v>
      </c>
      <c r="K63" s="392">
        <v>37</v>
      </c>
      <c r="L63" s="925" t="s">
        <v>402</v>
      </c>
      <c r="M63" s="926"/>
    </row>
    <row r="64" spans="1:13" ht="13.9" customHeight="1">
      <c r="A64" s="394" t="s">
        <v>596</v>
      </c>
      <c r="B64" s="395" t="s">
        <v>403</v>
      </c>
      <c r="C64" s="410">
        <v>24177</v>
      </c>
      <c r="D64" s="388">
        <v>236</v>
      </c>
      <c r="E64" s="388">
        <v>23941</v>
      </c>
      <c r="F64" s="410">
        <v>24138</v>
      </c>
      <c r="G64" s="388">
        <v>232</v>
      </c>
      <c r="H64" s="388">
        <v>23906</v>
      </c>
      <c r="I64" s="410">
        <v>39</v>
      </c>
      <c r="J64" s="388">
        <v>4</v>
      </c>
      <c r="K64" s="388">
        <v>35</v>
      </c>
      <c r="L64" s="927" t="s">
        <v>404</v>
      </c>
      <c r="M64" s="928"/>
    </row>
    <row r="65" spans="1:13" s="78" customFormat="1" ht="12.75">
      <c r="A65" s="390" t="s">
        <v>597</v>
      </c>
      <c r="B65" s="391" t="s">
        <v>405</v>
      </c>
      <c r="C65" s="411">
        <v>240</v>
      </c>
      <c r="D65" s="392">
        <v>5</v>
      </c>
      <c r="E65" s="392">
        <v>235</v>
      </c>
      <c r="F65" s="411">
        <v>240</v>
      </c>
      <c r="G65" s="392">
        <v>5</v>
      </c>
      <c r="H65" s="392">
        <v>235</v>
      </c>
      <c r="I65" s="411">
        <v>0</v>
      </c>
      <c r="J65" s="392">
        <v>0</v>
      </c>
      <c r="K65" s="392">
        <v>0</v>
      </c>
      <c r="L65" s="933" t="s">
        <v>406</v>
      </c>
      <c r="M65" s="934"/>
    </row>
    <row r="66" spans="1:13" s="3" customFormat="1">
      <c r="A66" s="394" t="s">
        <v>599</v>
      </c>
      <c r="B66" s="395" t="s">
        <v>407</v>
      </c>
      <c r="C66" s="410">
        <v>702</v>
      </c>
      <c r="D66" s="388">
        <v>0</v>
      </c>
      <c r="E66" s="388">
        <v>702</v>
      </c>
      <c r="F66" s="410">
        <v>701</v>
      </c>
      <c r="G66" s="388">
        <v>0</v>
      </c>
      <c r="H66" s="388">
        <v>701</v>
      </c>
      <c r="I66" s="410">
        <v>1</v>
      </c>
      <c r="J66" s="388">
        <v>0</v>
      </c>
      <c r="K66" s="388">
        <v>1</v>
      </c>
      <c r="L66" s="927" t="s">
        <v>408</v>
      </c>
      <c r="M66" s="928"/>
    </row>
    <row r="67" spans="1:13" s="78" customFormat="1" ht="12.75">
      <c r="A67" s="390" t="s">
        <v>600</v>
      </c>
      <c r="B67" s="391" t="s">
        <v>409</v>
      </c>
      <c r="C67" s="411">
        <v>536</v>
      </c>
      <c r="D67" s="392">
        <v>7</v>
      </c>
      <c r="E67" s="392">
        <v>529</v>
      </c>
      <c r="F67" s="411">
        <v>535</v>
      </c>
      <c r="G67" s="392">
        <v>7</v>
      </c>
      <c r="H67" s="392">
        <v>528</v>
      </c>
      <c r="I67" s="411">
        <v>1</v>
      </c>
      <c r="J67" s="392">
        <v>0</v>
      </c>
      <c r="K67" s="392">
        <v>1</v>
      </c>
      <c r="L67" s="933" t="s">
        <v>410</v>
      </c>
      <c r="M67" s="934"/>
    </row>
    <row r="68" spans="1:13" s="3" customFormat="1">
      <c r="A68" s="386" t="s">
        <v>289</v>
      </c>
      <c r="B68" s="387" t="s">
        <v>411</v>
      </c>
      <c r="C68" s="410">
        <v>2396</v>
      </c>
      <c r="D68" s="388">
        <v>31</v>
      </c>
      <c r="E68" s="388">
        <v>2365</v>
      </c>
      <c r="F68" s="410">
        <v>2378</v>
      </c>
      <c r="G68" s="388">
        <v>30</v>
      </c>
      <c r="H68" s="388">
        <v>2348</v>
      </c>
      <c r="I68" s="410">
        <v>18</v>
      </c>
      <c r="J68" s="388">
        <v>1</v>
      </c>
      <c r="K68" s="388">
        <v>17</v>
      </c>
      <c r="L68" s="931" t="s">
        <v>413</v>
      </c>
      <c r="M68" s="932"/>
    </row>
    <row r="69" spans="1:13" ht="22.5">
      <c r="A69" s="390" t="s">
        <v>601</v>
      </c>
      <c r="B69" s="391" t="s">
        <v>602</v>
      </c>
      <c r="C69" s="411">
        <v>746</v>
      </c>
      <c r="D69" s="392">
        <v>19</v>
      </c>
      <c r="E69" s="392">
        <v>727</v>
      </c>
      <c r="F69" s="411">
        <v>739</v>
      </c>
      <c r="G69" s="392">
        <v>19</v>
      </c>
      <c r="H69" s="392">
        <v>720</v>
      </c>
      <c r="I69" s="411">
        <v>7</v>
      </c>
      <c r="J69" s="392">
        <v>0</v>
      </c>
      <c r="K69" s="392">
        <v>7</v>
      </c>
      <c r="L69" s="933" t="s">
        <v>414</v>
      </c>
      <c r="M69" s="934"/>
    </row>
    <row r="70" spans="1:13" s="3" customFormat="1" ht="22.5">
      <c r="A70" s="394" t="s">
        <v>603</v>
      </c>
      <c r="B70" s="395" t="s">
        <v>415</v>
      </c>
      <c r="C70" s="410">
        <v>909</v>
      </c>
      <c r="D70" s="388">
        <v>5</v>
      </c>
      <c r="E70" s="388">
        <v>904</v>
      </c>
      <c r="F70" s="410">
        <v>909</v>
      </c>
      <c r="G70" s="388">
        <v>5</v>
      </c>
      <c r="H70" s="388">
        <v>904</v>
      </c>
      <c r="I70" s="410">
        <v>0</v>
      </c>
      <c r="J70" s="388">
        <v>0</v>
      </c>
      <c r="K70" s="388">
        <v>0</v>
      </c>
      <c r="L70" s="927" t="s">
        <v>416</v>
      </c>
      <c r="M70" s="928"/>
    </row>
    <row r="71" spans="1:13" ht="15">
      <c r="A71" s="571" t="s">
        <v>604</v>
      </c>
      <c r="B71" s="572" t="s">
        <v>417</v>
      </c>
      <c r="C71" s="573">
        <v>84</v>
      </c>
      <c r="D71" s="574">
        <v>0</v>
      </c>
      <c r="E71" s="574">
        <v>84</v>
      </c>
      <c r="F71" s="573">
        <v>83</v>
      </c>
      <c r="G71" s="574">
        <v>0</v>
      </c>
      <c r="H71" s="574">
        <v>83</v>
      </c>
      <c r="I71" s="573">
        <v>1</v>
      </c>
      <c r="J71" s="574">
        <v>0</v>
      </c>
      <c r="K71" s="574">
        <v>1</v>
      </c>
      <c r="L71" s="964" t="s">
        <v>418</v>
      </c>
      <c r="M71" s="965"/>
    </row>
    <row r="72" spans="1:13" ht="15">
      <c r="A72" s="119" t="s">
        <v>605</v>
      </c>
      <c r="B72" s="120" t="s">
        <v>694</v>
      </c>
      <c r="C72" s="50">
        <v>164</v>
      </c>
      <c r="D72" s="16">
        <v>1</v>
      </c>
      <c r="E72" s="16">
        <v>163</v>
      </c>
      <c r="F72" s="50">
        <v>162</v>
      </c>
      <c r="G72" s="16">
        <v>0</v>
      </c>
      <c r="H72" s="16">
        <v>162</v>
      </c>
      <c r="I72" s="50">
        <v>2</v>
      </c>
      <c r="J72" s="16">
        <v>1</v>
      </c>
      <c r="K72" s="16">
        <v>1</v>
      </c>
      <c r="L72" s="793" t="s">
        <v>731</v>
      </c>
      <c r="M72" s="834"/>
    </row>
    <row r="73" spans="1:13" s="3" customFormat="1">
      <c r="A73" s="123" t="s">
        <v>606</v>
      </c>
      <c r="B73" s="124" t="s">
        <v>419</v>
      </c>
      <c r="C73" s="49">
        <v>493</v>
      </c>
      <c r="D73" s="14">
        <v>6</v>
      </c>
      <c r="E73" s="14">
        <v>487</v>
      </c>
      <c r="F73" s="49">
        <v>485</v>
      </c>
      <c r="G73" s="14">
        <v>6</v>
      </c>
      <c r="H73" s="14">
        <v>479</v>
      </c>
      <c r="I73" s="49">
        <v>8</v>
      </c>
      <c r="J73" s="14">
        <v>0</v>
      </c>
      <c r="K73" s="14">
        <v>8</v>
      </c>
      <c r="L73" s="795" t="s">
        <v>420</v>
      </c>
      <c r="M73" s="832"/>
    </row>
    <row r="74" spans="1:13" ht="15">
      <c r="A74" s="117" t="s">
        <v>450</v>
      </c>
      <c r="B74" s="118" t="s">
        <v>421</v>
      </c>
      <c r="C74" s="50">
        <v>1523</v>
      </c>
      <c r="D74" s="16">
        <v>15</v>
      </c>
      <c r="E74" s="16">
        <v>1508</v>
      </c>
      <c r="F74" s="50">
        <v>1523</v>
      </c>
      <c r="G74" s="16">
        <v>15</v>
      </c>
      <c r="H74" s="16">
        <v>1508</v>
      </c>
      <c r="I74" s="50">
        <v>0</v>
      </c>
      <c r="J74" s="16">
        <v>0</v>
      </c>
      <c r="K74" s="16">
        <v>0</v>
      </c>
      <c r="L74" s="809" t="s">
        <v>422</v>
      </c>
      <c r="M74" s="833"/>
    </row>
    <row r="75" spans="1:13" s="3" customFormat="1" ht="45">
      <c r="A75" s="123" t="s">
        <v>607</v>
      </c>
      <c r="B75" s="124" t="s">
        <v>423</v>
      </c>
      <c r="C75" s="49">
        <v>1523</v>
      </c>
      <c r="D75" s="14">
        <v>15</v>
      </c>
      <c r="E75" s="14">
        <v>1508</v>
      </c>
      <c r="F75" s="49">
        <v>1523</v>
      </c>
      <c r="G75" s="14">
        <v>15</v>
      </c>
      <c r="H75" s="14">
        <v>1508</v>
      </c>
      <c r="I75" s="49">
        <v>0</v>
      </c>
      <c r="J75" s="14">
        <v>0</v>
      </c>
      <c r="K75" s="14">
        <v>0</v>
      </c>
      <c r="L75" s="795" t="s">
        <v>424</v>
      </c>
      <c r="M75" s="832"/>
    </row>
    <row r="76" spans="1:13" ht="15">
      <c r="A76" s="117" t="s">
        <v>608</v>
      </c>
      <c r="B76" s="118" t="s">
        <v>425</v>
      </c>
      <c r="C76" s="50">
        <v>350</v>
      </c>
      <c r="D76" s="16">
        <v>0</v>
      </c>
      <c r="E76" s="16">
        <v>350</v>
      </c>
      <c r="F76" s="50">
        <v>343</v>
      </c>
      <c r="G76" s="16">
        <v>0</v>
      </c>
      <c r="H76" s="16">
        <v>343</v>
      </c>
      <c r="I76" s="50">
        <v>7</v>
      </c>
      <c r="J76" s="16">
        <v>0</v>
      </c>
      <c r="K76" s="16">
        <v>7</v>
      </c>
      <c r="L76" s="809" t="s">
        <v>426</v>
      </c>
      <c r="M76" s="833"/>
    </row>
    <row r="77" spans="1:13" ht="22.5">
      <c r="A77" s="123" t="s">
        <v>610</v>
      </c>
      <c r="B77" s="124" t="s">
        <v>650</v>
      </c>
      <c r="C77" s="49">
        <v>305</v>
      </c>
      <c r="D77" s="14">
        <v>0</v>
      </c>
      <c r="E77" s="14">
        <v>305</v>
      </c>
      <c r="F77" s="49">
        <v>298</v>
      </c>
      <c r="G77" s="14">
        <v>0</v>
      </c>
      <c r="H77" s="14">
        <v>298</v>
      </c>
      <c r="I77" s="49">
        <v>7</v>
      </c>
      <c r="J77" s="14">
        <v>0</v>
      </c>
      <c r="K77" s="14">
        <v>7</v>
      </c>
      <c r="L77" s="795" t="s">
        <v>428</v>
      </c>
      <c r="M77" s="832"/>
    </row>
    <row r="78" spans="1:13" ht="15">
      <c r="A78" s="119" t="s">
        <v>560</v>
      </c>
      <c r="B78" s="120" t="s">
        <v>429</v>
      </c>
      <c r="C78" s="50">
        <v>45</v>
      </c>
      <c r="D78" s="16">
        <v>0</v>
      </c>
      <c r="E78" s="16">
        <v>45</v>
      </c>
      <c r="F78" s="50">
        <v>45</v>
      </c>
      <c r="G78" s="16">
        <v>0</v>
      </c>
      <c r="H78" s="16">
        <v>45</v>
      </c>
      <c r="I78" s="50">
        <v>0</v>
      </c>
      <c r="J78" s="16">
        <v>0</v>
      </c>
      <c r="K78" s="16">
        <v>0</v>
      </c>
      <c r="L78" s="793" t="s">
        <v>431</v>
      </c>
      <c r="M78" s="834"/>
    </row>
    <row r="79" spans="1:13" ht="13.9" customHeight="1">
      <c r="A79" s="355" t="s">
        <v>611</v>
      </c>
      <c r="B79" s="356" t="s">
        <v>432</v>
      </c>
      <c r="C79" s="49">
        <v>209</v>
      </c>
      <c r="D79" s="14">
        <v>6</v>
      </c>
      <c r="E79" s="14">
        <v>203</v>
      </c>
      <c r="F79" s="49">
        <v>206</v>
      </c>
      <c r="G79" s="14">
        <v>6</v>
      </c>
      <c r="H79" s="14">
        <v>200</v>
      </c>
      <c r="I79" s="49">
        <v>3</v>
      </c>
      <c r="J79" s="14">
        <v>0</v>
      </c>
      <c r="K79" s="14">
        <v>3</v>
      </c>
      <c r="L79" s="791" t="s">
        <v>433</v>
      </c>
      <c r="M79" s="835"/>
    </row>
    <row r="80" spans="1:13" ht="15">
      <c r="A80" s="119" t="s">
        <v>612</v>
      </c>
      <c r="B80" s="120" t="s">
        <v>434</v>
      </c>
      <c r="C80" s="50">
        <v>150</v>
      </c>
      <c r="D80" s="16">
        <v>5</v>
      </c>
      <c r="E80" s="16">
        <v>145</v>
      </c>
      <c r="F80" s="50">
        <v>147</v>
      </c>
      <c r="G80" s="16">
        <v>5</v>
      </c>
      <c r="H80" s="16">
        <v>142</v>
      </c>
      <c r="I80" s="50">
        <v>3</v>
      </c>
      <c r="J80" s="16">
        <v>0</v>
      </c>
      <c r="K80" s="16">
        <v>3</v>
      </c>
      <c r="L80" s="793" t="s">
        <v>435</v>
      </c>
      <c r="M80" s="834"/>
    </row>
    <row r="81" spans="1:13" ht="15">
      <c r="A81" s="123" t="s">
        <v>613</v>
      </c>
      <c r="B81" s="124" t="s">
        <v>436</v>
      </c>
      <c r="C81" s="49">
        <v>59</v>
      </c>
      <c r="D81" s="14">
        <v>1</v>
      </c>
      <c r="E81" s="14">
        <v>58</v>
      </c>
      <c r="F81" s="49">
        <v>59</v>
      </c>
      <c r="G81" s="14">
        <v>1</v>
      </c>
      <c r="H81" s="14">
        <v>58</v>
      </c>
      <c r="I81" s="49">
        <v>0</v>
      </c>
      <c r="J81" s="14">
        <v>0</v>
      </c>
      <c r="K81" s="14">
        <v>0</v>
      </c>
      <c r="L81" s="795" t="s">
        <v>437</v>
      </c>
      <c r="M81" s="832"/>
    </row>
    <row r="82" spans="1:13" ht="15">
      <c r="A82" s="575" t="s">
        <v>520</v>
      </c>
      <c r="B82" s="576" t="s">
        <v>438</v>
      </c>
      <c r="C82" s="577">
        <v>4512</v>
      </c>
      <c r="D82" s="578">
        <v>46</v>
      </c>
      <c r="E82" s="578">
        <v>4466</v>
      </c>
      <c r="F82" s="577">
        <v>4497</v>
      </c>
      <c r="G82" s="578">
        <v>46</v>
      </c>
      <c r="H82" s="578">
        <v>4451</v>
      </c>
      <c r="I82" s="577">
        <v>15</v>
      </c>
      <c r="J82" s="578">
        <v>0</v>
      </c>
      <c r="K82" s="578">
        <v>15</v>
      </c>
      <c r="L82" s="961" t="s">
        <v>439</v>
      </c>
      <c r="M82" s="831"/>
    </row>
    <row r="83" spans="1:13" ht="15">
      <c r="A83" s="567" t="s">
        <v>614</v>
      </c>
      <c r="B83" s="568" t="s">
        <v>438</v>
      </c>
      <c r="C83" s="569">
        <v>4512</v>
      </c>
      <c r="D83" s="570">
        <v>46</v>
      </c>
      <c r="E83" s="570">
        <v>4466</v>
      </c>
      <c r="F83" s="569">
        <v>4497</v>
      </c>
      <c r="G83" s="570">
        <v>46</v>
      </c>
      <c r="H83" s="570">
        <v>4451</v>
      </c>
      <c r="I83" s="569">
        <v>15</v>
      </c>
      <c r="J83" s="570">
        <v>0</v>
      </c>
      <c r="K83" s="570">
        <v>15</v>
      </c>
      <c r="L83" s="962" t="s">
        <v>440</v>
      </c>
      <c r="M83" s="963"/>
    </row>
    <row r="84" spans="1:13" ht="15">
      <c r="A84" s="386" t="s">
        <v>340</v>
      </c>
      <c r="B84" s="387" t="s">
        <v>441</v>
      </c>
      <c r="C84" s="410">
        <v>123</v>
      </c>
      <c r="D84" s="388">
        <v>2</v>
      </c>
      <c r="E84" s="388">
        <v>121</v>
      </c>
      <c r="F84" s="410">
        <v>123</v>
      </c>
      <c r="G84" s="388">
        <v>2</v>
      </c>
      <c r="H84" s="388">
        <v>121</v>
      </c>
      <c r="I84" s="410">
        <v>0</v>
      </c>
      <c r="J84" s="388">
        <v>0</v>
      </c>
      <c r="K84" s="388">
        <v>0</v>
      </c>
      <c r="L84" s="931" t="s">
        <v>442</v>
      </c>
      <c r="M84" s="932"/>
    </row>
    <row r="85" spans="1:13" ht="13.9" customHeight="1">
      <c r="A85" s="390" t="s">
        <v>615</v>
      </c>
      <c r="B85" s="391" t="s">
        <v>443</v>
      </c>
      <c r="C85" s="411">
        <v>44</v>
      </c>
      <c r="D85" s="392">
        <v>2</v>
      </c>
      <c r="E85" s="392">
        <v>42</v>
      </c>
      <c r="F85" s="411">
        <v>44</v>
      </c>
      <c r="G85" s="392">
        <v>2</v>
      </c>
      <c r="H85" s="392">
        <v>42</v>
      </c>
      <c r="I85" s="411">
        <v>0</v>
      </c>
      <c r="J85" s="392">
        <v>0</v>
      </c>
      <c r="K85" s="392">
        <v>0</v>
      </c>
      <c r="L85" s="933" t="s">
        <v>444</v>
      </c>
      <c r="M85" s="934"/>
    </row>
    <row r="86" spans="1:13" ht="13.9" customHeight="1">
      <c r="A86" s="394" t="s">
        <v>616</v>
      </c>
      <c r="B86" s="395" t="s">
        <v>445</v>
      </c>
      <c r="C86" s="410">
        <v>79</v>
      </c>
      <c r="D86" s="388">
        <v>0</v>
      </c>
      <c r="E86" s="388">
        <v>79</v>
      </c>
      <c r="F86" s="410">
        <v>79</v>
      </c>
      <c r="G86" s="388">
        <v>0</v>
      </c>
      <c r="H86" s="388">
        <v>79</v>
      </c>
      <c r="I86" s="410">
        <v>0</v>
      </c>
      <c r="J86" s="388">
        <v>0</v>
      </c>
      <c r="K86" s="388">
        <v>0</v>
      </c>
      <c r="L86" s="927" t="s">
        <v>446</v>
      </c>
      <c r="M86" s="928"/>
    </row>
    <row r="87" spans="1:13" ht="15">
      <c r="A87" s="396" t="s">
        <v>374</v>
      </c>
      <c r="B87" s="397" t="s">
        <v>447</v>
      </c>
      <c r="C87" s="411">
        <v>2434</v>
      </c>
      <c r="D87" s="392">
        <v>51</v>
      </c>
      <c r="E87" s="392">
        <v>2383</v>
      </c>
      <c r="F87" s="411">
        <v>2419</v>
      </c>
      <c r="G87" s="392">
        <v>44</v>
      </c>
      <c r="H87" s="392">
        <v>2375</v>
      </c>
      <c r="I87" s="411">
        <v>15</v>
      </c>
      <c r="J87" s="392">
        <v>7</v>
      </c>
      <c r="K87" s="392">
        <v>8</v>
      </c>
      <c r="L87" s="925" t="s">
        <v>448</v>
      </c>
      <c r="M87" s="926"/>
    </row>
    <row r="88" spans="1:13" ht="13.9" customHeight="1">
      <c r="A88" s="394" t="s">
        <v>617</v>
      </c>
      <c r="B88" s="395" t="s">
        <v>449</v>
      </c>
      <c r="C88" s="410">
        <v>118</v>
      </c>
      <c r="D88" s="388">
        <v>0</v>
      </c>
      <c r="E88" s="388">
        <v>118</v>
      </c>
      <c r="F88" s="410">
        <v>118</v>
      </c>
      <c r="G88" s="388">
        <v>0</v>
      </c>
      <c r="H88" s="388">
        <v>118</v>
      </c>
      <c r="I88" s="410">
        <v>0</v>
      </c>
      <c r="J88" s="388">
        <v>0</v>
      </c>
      <c r="K88" s="388">
        <v>0</v>
      </c>
      <c r="L88" s="927" t="s">
        <v>451</v>
      </c>
      <c r="M88" s="928"/>
    </row>
    <row r="89" spans="1:13" ht="13.9" customHeight="1">
      <c r="A89" s="390" t="s">
        <v>730</v>
      </c>
      <c r="B89" s="391" t="s">
        <v>452</v>
      </c>
      <c r="C89" s="411">
        <v>31</v>
      </c>
      <c r="D89" s="392">
        <v>0</v>
      </c>
      <c r="E89" s="392">
        <v>31</v>
      </c>
      <c r="F89" s="411">
        <v>31</v>
      </c>
      <c r="G89" s="392">
        <v>0</v>
      </c>
      <c r="H89" s="392">
        <v>31</v>
      </c>
      <c r="I89" s="411">
        <v>0</v>
      </c>
      <c r="J89" s="392">
        <v>0</v>
      </c>
      <c r="K89" s="392">
        <v>0</v>
      </c>
      <c r="L89" s="933" t="s">
        <v>453</v>
      </c>
      <c r="M89" s="934"/>
    </row>
    <row r="90" spans="1:13" ht="15">
      <c r="A90" s="394" t="s">
        <v>618</v>
      </c>
      <c r="B90" s="395" t="s">
        <v>454</v>
      </c>
      <c r="C90" s="410">
        <v>2285</v>
      </c>
      <c r="D90" s="388">
        <v>51</v>
      </c>
      <c r="E90" s="388">
        <v>2234</v>
      </c>
      <c r="F90" s="410">
        <v>2270</v>
      </c>
      <c r="G90" s="388">
        <v>44</v>
      </c>
      <c r="H90" s="388">
        <v>2226</v>
      </c>
      <c r="I90" s="410">
        <v>15</v>
      </c>
      <c r="J90" s="388">
        <v>7</v>
      </c>
      <c r="K90" s="388">
        <v>8</v>
      </c>
      <c r="L90" s="927" t="s">
        <v>455</v>
      </c>
      <c r="M90" s="928"/>
    </row>
    <row r="91" spans="1:13">
      <c r="A91" s="412" t="s">
        <v>456</v>
      </c>
      <c r="B91" s="413" t="s">
        <v>457</v>
      </c>
      <c r="C91" s="411">
        <v>4480</v>
      </c>
      <c r="D91" s="392">
        <v>534</v>
      </c>
      <c r="E91" s="392">
        <v>3946</v>
      </c>
      <c r="F91" s="411">
        <v>3010</v>
      </c>
      <c r="G91" s="392">
        <v>100</v>
      </c>
      <c r="H91" s="392">
        <v>2910</v>
      </c>
      <c r="I91" s="411">
        <v>1470</v>
      </c>
      <c r="J91" s="392">
        <v>434</v>
      </c>
      <c r="K91" s="392">
        <v>1036</v>
      </c>
      <c r="L91" s="957" t="s">
        <v>458</v>
      </c>
      <c r="M91" s="958"/>
    </row>
    <row r="92" spans="1:13" ht="15">
      <c r="A92" s="386" t="s">
        <v>619</v>
      </c>
      <c r="B92" s="387" t="s">
        <v>457</v>
      </c>
      <c r="C92" s="410">
        <v>4480</v>
      </c>
      <c r="D92" s="388">
        <v>534</v>
      </c>
      <c r="E92" s="388">
        <v>3946</v>
      </c>
      <c r="F92" s="410">
        <v>3010</v>
      </c>
      <c r="G92" s="388">
        <v>100</v>
      </c>
      <c r="H92" s="388">
        <v>2910</v>
      </c>
      <c r="I92" s="410">
        <v>1470</v>
      </c>
      <c r="J92" s="388">
        <v>434</v>
      </c>
      <c r="K92" s="388">
        <v>1036</v>
      </c>
      <c r="L92" s="931" t="s">
        <v>459</v>
      </c>
      <c r="M92" s="932"/>
    </row>
    <row r="93" spans="1:13" ht="24">
      <c r="A93" s="412" t="s">
        <v>460</v>
      </c>
      <c r="B93" s="413" t="s">
        <v>461</v>
      </c>
      <c r="C93" s="411">
        <v>3167</v>
      </c>
      <c r="D93" s="392">
        <v>84</v>
      </c>
      <c r="E93" s="392">
        <v>3083</v>
      </c>
      <c r="F93" s="411">
        <v>3149</v>
      </c>
      <c r="G93" s="392">
        <v>84</v>
      </c>
      <c r="H93" s="392">
        <v>3065</v>
      </c>
      <c r="I93" s="411">
        <v>18</v>
      </c>
      <c r="J93" s="392">
        <v>0</v>
      </c>
      <c r="K93" s="392">
        <v>18</v>
      </c>
      <c r="L93" s="957" t="s">
        <v>462</v>
      </c>
      <c r="M93" s="958"/>
    </row>
    <row r="94" spans="1:13" ht="15">
      <c r="A94" s="386" t="s">
        <v>367</v>
      </c>
      <c r="B94" s="387" t="s">
        <v>463</v>
      </c>
      <c r="C94" s="410">
        <v>751</v>
      </c>
      <c r="D94" s="388">
        <v>7</v>
      </c>
      <c r="E94" s="388">
        <v>744</v>
      </c>
      <c r="F94" s="410">
        <v>751</v>
      </c>
      <c r="G94" s="388">
        <v>7</v>
      </c>
      <c r="H94" s="388">
        <v>744</v>
      </c>
      <c r="I94" s="410">
        <v>0</v>
      </c>
      <c r="J94" s="388">
        <v>0</v>
      </c>
      <c r="K94" s="388">
        <v>0</v>
      </c>
      <c r="L94" s="931" t="s">
        <v>464</v>
      </c>
      <c r="M94" s="932"/>
    </row>
    <row r="95" spans="1:13" ht="15">
      <c r="A95" s="390" t="s">
        <v>620</v>
      </c>
      <c r="B95" s="391" t="s">
        <v>463</v>
      </c>
      <c r="C95" s="411">
        <v>751</v>
      </c>
      <c r="D95" s="392">
        <v>7</v>
      </c>
      <c r="E95" s="392">
        <v>744</v>
      </c>
      <c r="F95" s="411">
        <v>751</v>
      </c>
      <c r="G95" s="392">
        <v>7</v>
      </c>
      <c r="H95" s="392">
        <v>744</v>
      </c>
      <c r="I95" s="411">
        <v>0</v>
      </c>
      <c r="J95" s="392">
        <v>0</v>
      </c>
      <c r="K95" s="392">
        <v>0</v>
      </c>
      <c r="L95" s="933" t="s">
        <v>464</v>
      </c>
      <c r="M95" s="934"/>
    </row>
    <row r="96" spans="1:13" ht="22.5">
      <c r="A96" s="386" t="s">
        <v>363</v>
      </c>
      <c r="B96" s="387" t="s">
        <v>465</v>
      </c>
      <c r="C96" s="410">
        <v>2181</v>
      </c>
      <c r="D96" s="388">
        <v>76</v>
      </c>
      <c r="E96" s="388">
        <v>2105</v>
      </c>
      <c r="F96" s="410">
        <v>2163</v>
      </c>
      <c r="G96" s="388">
        <v>76</v>
      </c>
      <c r="H96" s="388">
        <v>2087</v>
      </c>
      <c r="I96" s="410">
        <v>18</v>
      </c>
      <c r="J96" s="388">
        <v>0</v>
      </c>
      <c r="K96" s="388">
        <v>18</v>
      </c>
      <c r="L96" s="931" t="s">
        <v>466</v>
      </c>
      <c r="M96" s="932"/>
    </row>
    <row r="97" spans="1:13" ht="15">
      <c r="A97" s="390" t="s">
        <v>621</v>
      </c>
      <c r="B97" s="391" t="s">
        <v>622</v>
      </c>
      <c r="C97" s="411">
        <v>1200</v>
      </c>
      <c r="D97" s="392">
        <v>32</v>
      </c>
      <c r="E97" s="392">
        <v>1168</v>
      </c>
      <c r="F97" s="411">
        <v>1198</v>
      </c>
      <c r="G97" s="392">
        <v>32</v>
      </c>
      <c r="H97" s="392">
        <v>1166</v>
      </c>
      <c r="I97" s="411">
        <v>2</v>
      </c>
      <c r="J97" s="392">
        <v>0</v>
      </c>
      <c r="K97" s="392">
        <v>2</v>
      </c>
      <c r="L97" s="933" t="s">
        <v>729</v>
      </c>
      <c r="M97" s="934"/>
    </row>
    <row r="98" spans="1:13" ht="15">
      <c r="A98" s="394" t="s">
        <v>623</v>
      </c>
      <c r="B98" s="395" t="s">
        <v>467</v>
      </c>
      <c r="C98" s="410">
        <v>565</v>
      </c>
      <c r="D98" s="388">
        <v>40</v>
      </c>
      <c r="E98" s="388">
        <v>525</v>
      </c>
      <c r="F98" s="410">
        <v>560</v>
      </c>
      <c r="G98" s="388">
        <v>40</v>
      </c>
      <c r="H98" s="388">
        <v>520</v>
      </c>
      <c r="I98" s="410">
        <v>5</v>
      </c>
      <c r="J98" s="388">
        <v>0</v>
      </c>
      <c r="K98" s="388">
        <v>5</v>
      </c>
      <c r="L98" s="927" t="s">
        <v>468</v>
      </c>
      <c r="M98" s="928"/>
    </row>
    <row r="99" spans="1:13" ht="15">
      <c r="A99" s="390" t="s">
        <v>624</v>
      </c>
      <c r="B99" s="391" t="s">
        <v>469</v>
      </c>
      <c r="C99" s="411">
        <v>243</v>
      </c>
      <c r="D99" s="392">
        <v>4</v>
      </c>
      <c r="E99" s="392">
        <v>239</v>
      </c>
      <c r="F99" s="411">
        <v>238</v>
      </c>
      <c r="G99" s="392">
        <v>4</v>
      </c>
      <c r="H99" s="392">
        <v>234</v>
      </c>
      <c r="I99" s="411">
        <v>5</v>
      </c>
      <c r="J99" s="392">
        <v>0</v>
      </c>
      <c r="K99" s="392">
        <v>5</v>
      </c>
      <c r="L99" s="933" t="s">
        <v>470</v>
      </c>
      <c r="M99" s="934"/>
    </row>
    <row r="100" spans="1:13" ht="15">
      <c r="A100" s="394" t="s">
        <v>625</v>
      </c>
      <c r="B100" s="395" t="s">
        <v>471</v>
      </c>
      <c r="C100" s="410">
        <v>173</v>
      </c>
      <c r="D100" s="388">
        <v>0</v>
      </c>
      <c r="E100" s="388">
        <v>173</v>
      </c>
      <c r="F100" s="410">
        <v>167</v>
      </c>
      <c r="G100" s="388">
        <v>0</v>
      </c>
      <c r="H100" s="388">
        <v>167</v>
      </c>
      <c r="I100" s="410">
        <v>6</v>
      </c>
      <c r="J100" s="388">
        <v>0</v>
      </c>
      <c r="K100" s="388">
        <v>6</v>
      </c>
      <c r="L100" s="927" t="s">
        <v>472</v>
      </c>
      <c r="M100" s="928"/>
    </row>
    <row r="101" spans="1:13" ht="15">
      <c r="A101" s="396" t="s">
        <v>430</v>
      </c>
      <c r="B101" s="397" t="s">
        <v>473</v>
      </c>
      <c r="C101" s="411">
        <v>235</v>
      </c>
      <c r="D101" s="392">
        <v>1</v>
      </c>
      <c r="E101" s="392">
        <v>234</v>
      </c>
      <c r="F101" s="411">
        <v>235</v>
      </c>
      <c r="G101" s="392">
        <v>1</v>
      </c>
      <c r="H101" s="392">
        <v>234</v>
      </c>
      <c r="I101" s="411">
        <v>0</v>
      </c>
      <c r="J101" s="392">
        <v>0</v>
      </c>
      <c r="K101" s="392">
        <v>0</v>
      </c>
      <c r="L101" s="925" t="s">
        <v>474</v>
      </c>
      <c r="M101" s="926"/>
    </row>
    <row r="102" spans="1:13" ht="15">
      <c r="A102" s="414" t="s">
        <v>626</v>
      </c>
      <c r="B102" s="415" t="s">
        <v>473</v>
      </c>
      <c r="C102" s="416">
        <v>235</v>
      </c>
      <c r="D102" s="402">
        <v>1</v>
      </c>
      <c r="E102" s="402">
        <v>234</v>
      </c>
      <c r="F102" s="416">
        <v>235</v>
      </c>
      <c r="G102" s="402">
        <v>1</v>
      </c>
      <c r="H102" s="402">
        <v>234</v>
      </c>
      <c r="I102" s="416">
        <v>0</v>
      </c>
      <c r="J102" s="402">
        <v>0</v>
      </c>
      <c r="K102" s="402">
        <v>0</v>
      </c>
      <c r="L102" s="951" t="s">
        <v>474</v>
      </c>
      <c r="M102" s="952"/>
    </row>
    <row r="103" spans="1:13" ht="27" customHeight="1">
      <c r="A103" s="953" t="s">
        <v>475</v>
      </c>
      <c r="B103" s="954"/>
      <c r="C103" s="417">
        <v>161872</v>
      </c>
      <c r="D103" s="417">
        <v>5888</v>
      </c>
      <c r="E103" s="417">
        <v>155984</v>
      </c>
      <c r="F103" s="417">
        <v>152913</v>
      </c>
      <c r="G103" s="417">
        <v>3971</v>
      </c>
      <c r="H103" s="417">
        <v>148942</v>
      </c>
      <c r="I103" s="417">
        <v>8959</v>
      </c>
      <c r="J103" s="417">
        <v>1917</v>
      </c>
      <c r="K103" s="417">
        <v>7042</v>
      </c>
      <c r="L103" s="955" t="s">
        <v>476</v>
      </c>
      <c r="M103" s="956"/>
    </row>
  </sheetData>
  <mergeCells count="110">
    <mergeCell ref="L84:M84"/>
    <mergeCell ref="L61:M61"/>
    <mergeCell ref="A1:M1"/>
    <mergeCell ref="A2:M2"/>
    <mergeCell ref="A3:M3"/>
    <mergeCell ref="A4:M4"/>
    <mergeCell ref="A5:M5"/>
    <mergeCell ref="A6:B6"/>
    <mergeCell ref="C6:K6"/>
    <mergeCell ref="C7:E7"/>
    <mergeCell ref="F7:H7"/>
    <mergeCell ref="I7:K7"/>
    <mergeCell ref="C8:E8"/>
    <mergeCell ref="F8:H8"/>
    <mergeCell ref="I8:K8"/>
    <mergeCell ref="L11:M11"/>
    <mergeCell ref="L12:M12"/>
    <mergeCell ref="L13:M13"/>
    <mergeCell ref="L14:M14"/>
    <mergeCell ref="L15:M15"/>
    <mergeCell ref="L16:M16"/>
    <mergeCell ref="L17:M17"/>
    <mergeCell ref="L18:M18"/>
    <mergeCell ref="L19:M19"/>
    <mergeCell ref="L20:M20"/>
    <mergeCell ref="L21:M21"/>
    <mergeCell ref="L23:M23"/>
    <mergeCell ref="L24:M24"/>
    <mergeCell ref="L25:M25"/>
    <mergeCell ref="L26:M26"/>
    <mergeCell ref="L27:M27"/>
    <mergeCell ref="L28:M28"/>
    <mergeCell ref="L29:M29"/>
    <mergeCell ref="L22:M22"/>
    <mergeCell ref="L30:M30"/>
    <mergeCell ref="L31:M31"/>
    <mergeCell ref="L32:M32"/>
    <mergeCell ref="L33:M33"/>
    <mergeCell ref="L34:M34"/>
    <mergeCell ref="L36:M36"/>
    <mergeCell ref="L37:M37"/>
    <mergeCell ref="L38:M38"/>
    <mergeCell ref="L39:M39"/>
    <mergeCell ref="L40:M40"/>
    <mergeCell ref="L41:M41"/>
    <mergeCell ref="L42:M42"/>
    <mergeCell ref="L43:M43"/>
    <mergeCell ref="L44:M44"/>
    <mergeCell ref="L45:M45"/>
    <mergeCell ref="L46:M46"/>
    <mergeCell ref="L51:M51"/>
    <mergeCell ref="L52:M52"/>
    <mergeCell ref="L53:M53"/>
    <mergeCell ref="L54:M54"/>
    <mergeCell ref="L55:M55"/>
    <mergeCell ref="L56:M56"/>
    <mergeCell ref="L47:M47"/>
    <mergeCell ref="L48:M48"/>
    <mergeCell ref="L49:M49"/>
    <mergeCell ref="L50:M50"/>
    <mergeCell ref="L58:M58"/>
    <mergeCell ref="L59:M59"/>
    <mergeCell ref="L60:M60"/>
    <mergeCell ref="L62:M62"/>
    <mergeCell ref="L76:M76"/>
    <mergeCell ref="L77:M77"/>
    <mergeCell ref="L63:M63"/>
    <mergeCell ref="L64:M64"/>
    <mergeCell ref="L65:M65"/>
    <mergeCell ref="L66:M66"/>
    <mergeCell ref="L67:M67"/>
    <mergeCell ref="L68:M68"/>
    <mergeCell ref="L88:M88"/>
    <mergeCell ref="L89:M89"/>
    <mergeCell ref="L90:M90"/>
    <mergeCell ref="A7:A10"/>
    <mergeCell ref="B7:B10"/>
    <mergeCell ref="L7:M10"/>
    <mergeCell ref="L35:M35"/>
    <mergeCell ref="L78:M78"/>
    <mergeCell ref="L79:M79"/>
    <mergeCell ref="L80:M80"/>
    <mergeCell ref="L81:M81"/>
    <mergeCell ref="L82:M82"/>
    <mergeCell ref="L83:M83"/>
    <mergeCell ref="L85:M85"/>
    <mergeCell ref="L86:M86"/>
    <mergeCell ref="L87:M87"/>
    <mergeCell ref="L69:M69"/>
    <mergeCell ref="L70:M70"/>
    <mergeCell ref="L71:M71"/>
    <mergeCell ref="L72:M72"/>
    <mergeCell ref="L73:M73"/>
    <mergeCell ref="L74:M74"/>
    <mergeCell ref="L75:M75"/>
    <mergeCell ref="L57:M57"/>
    <mergeCell ref="L98:M98"/>
    <mergeCell ref="L99:M99"/>
    <mergeCell ref="L100:M100"/>
    <mergeCell ref="L101:M101"/>
    <mergeCell ref="L102:M102"/>
    <mergeCell ref="A103:B103"/>
    <mergeCell ref="L103:M103"/>
    <mergeCell ref="L91:M91"/>
    <mergeCell ref="L92:M92"/>
    <mergeCell ref="L93:M93"/>
    <mergeCell ref="L94:M94"/>
    <mergeCell ref="L95:M95"/>
    <mergeCell ref="L96:M96"/>
    <mergeCell ref="L97:M97"/>
  </mergeCells>
  <printOptions horizontalCentered="1"/>
  <pageMargins left="0" right="0" top="0.19685039370078741" bottom="0" header="0.51181102362204722" footer="0.51181102362204722"/>
  <pageSetup paperSize="9" scale="75" orientation="landscape" r:id="rId1"/>
  <headerFooter alignWithMargins="0"/>
  <rowBreaks count="2" manualBreakCount="2">
    <brk id="47" max="12" man="1"/>
    <brk id="82" max="12" man="1"/>
  </rowBreaks>
  <ignoredErrors>
    <ignoredError sqref="A104:K104 A23:B102 A103:B103 A11:B21"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39994506668294322"/>
  </sheetPr>
  <dimension ref="A1:J103"/>
  <sheetViews>
    <sheetView tabSelected="1" view="pageBreakPreview" topLeftCell="A11" zoomScale="90" zoomScaleNormal="100" zoomScaleSheetLayoutView="90" workbookViewId="0">
      <selection activeCell="A17" sqref="A17:XFD17"/>
    </sheetView>
  </sheetViews>
  <sheetFormatPr defaultColWidth="8.88671875" defaultRowHeight="15"/>
  <cols>
    <col min="1" max="1" width="5.77734375" style="54" customWidth="1"/>
    <col min="2" max="2" width="50.6640625" style="32" customWidth="1"/>
    <col min="3" max="3" width="9.44140625" style="34" customWidth="1"/>
    <col min="4" max="4" width="8.109375" style="34" customWidth="1"/>
    <col min="5" max="5" width="7.21875" style="34" customWidth="1"/>
    <col min="6" max="6" width="7.77734375" style="34" customWidth="1"/>
    <col min="7" max="8" width="6.77734375" style="34" customWidth="1"/>
    <col min="9" max="9" width="50.6640625" style="34" customWidth="1"/>
    <col min="10" max="10" width="5.77734375" style="34" customWidth="1"/>
    <col min="11" max="16384" width="8.88671875" style="34"/>
  </cols>
  <sheetData>
    <row r="1" spans="1:10" s="30" customFormat="1">
      <c r="A1" s="40"/>
      <c r="B1" s="40"/>
      <c r="C1" s="40"/>
      <c r="D1" s="40"/>
      <c r="E1" s="40"/>
      <c r="F1" s="40"/>
      <c r="G1" s="40"/>
      <c r="H1" s="40"/>
      <c r="I1" s="40"/>
      <c r="J1" s="40"/>
    </row>
    <row r="2" spans="1:10" ht="20.25">
      <c r="A2" s="744" t="s">
        <v>478</v>
      </c>
      <c r="B2" s="744"/>
      <c r="C2" s="744"/>
      <c r="D2" s="744"/>
      <c r="E2" s="744"/>
      <c r="F2" s="744"/>
      <c r="G2" s="744"/>
      <c r="H2" s="744"/>
      <c r="I2" s="744"/>
      <c r="J2" s="744"/>
    </row>
    <row r="3" spans="1:10" ht="20.25">
      <c r="A3" s="744" t="s">
        <v>271</v>
      </c>
      <c r="B3" s="744"/>
      <c r="C3" s="744"/>
      <c r="D3" s="744"/>
      <c r="E3" s="744"/>
      <c r="F3" s="744"/>
      <c r="G3" s="744"/>
      <c r="H3" s="744"/>
      <c r="I3" s="744"/>
      <c r="J3" s="744"/>
    </row>
    <row r="4" spans="1:10" ht="15.75">
      <c r="A4" s="818" t="s">
        <v>480</v>
      </c>
      <c r="B4" s="818"/>
      <c r="C4" s="818"/>
      <c r="D4" s="818"/>
      <c r="E4" s="818"/>
      <c r="F4" s="818"/>
      <c r="G4" s="818"/>
      <c r="H4" s="818"/>
      <c r="I4" s="818"/>
      <c r="J4" s="818"/>
    </row>
    <row r="5" spans="1:10" ht="15.75">
      <c r="A5" s="818" t="s">
        <v>273</v>
      </c>
      <c r="B5" s="818"/>
      <c r="C5" s="818"/>
      <c r="D5" s="818"/>
      <c r="E5" s="818"/>
      <c r="F5" s="818"/>
      <c r="G5" s="818"/>
      <c r="H5" s="818"/>
      <c r="I5" s="818"/>
      <c r="J5" s="818"/>
    </row>
    <row r="6" spans="1:10" ht="15.75">
      <c r="A6" s="980" t="s">
        <v>651</v>
      </c>
      <c r="B6" s="980"/>
      <c r="C6" s="851">
        <v>2019</v>
      </c>
      <c r="D6" s="851"/>
      <c r="E6" s="851"/>
      <c r="F6" s="851"/>
      <c r="G6" s="851"/>
      <c r="H6" s="851"/>
      <c r="I6" s="981" t="s">
        <v>725</v>
      </c>
      <c r="J6" s="981" t="s">
        <v>652</v>
      </c>
    </row>
    <row r="7" spans="1:10">
      <c r="A7" s="878" t="s">
        <v>276</v>
      </c>
      <c r="B7" s="975" t="s">
        <v>277</v>
      </c>
      <c r="C7" s="971" t="s">
        <v>484</v>
      </c>
      <c r="D7" s="971"/>
      <c r="E7" s="971"/>
      <c r="F7" s="971" t="s">
        <v>485</v>
      </c>
      <c r="G7" s="971"/>
      <c r="H7" s="971"/>
      <c r="I7" s="888" t="s">
        <v>486</v>
      </c>
      <c r="J7" s="888"/>
    </row>
    <row r="8" spans="1:10">
      <c r="A8" s="801"/>
      <c r="B8" s="976"/>
      <c r="C8" s="972" t="s">
        <v>487</v>
      </c>
      <c r="D8" s="972"/>
      <c r="E8" s="972"/>
      <c r="F8" s="972" t="s">
        <v>488</v>
      </c>
      <c r="G8" s="972"/>
      <c r="H8" s="972"/>
      <c r="I8" s="959"/>
      <c r="J8" s="959"/>
    </row>
    <row r="9" spans="1:10">
      <c r="A9" s="801"/>
      <c r="B9" s="976"/>
      <c r="C9" s="76" t="s">
        <v>476</v>
      </c>
      <c r="D9" s="76" t="s">
        <v>489</v>
      </c>
      <c r="E9" s="76" t="s">
        <v>490</v>
      </c>
      <c r="F9" s="76" t="s">
        <v>476</v>
      </c>
      <c r="G9" s="76" t="s">
        <v>489</v>
      </c>
      <c r="H9" s="76" t="s">
        <v>490</v>
      </c>
      <c r="I9" s="959"/>
      <c r="J9" s="959"/>
    </row>
    <row r="10" spans="1:10">
      <c r="A10" s="802"/>
      <c r="B10" s="977"/>
      <c r="C10" s="77" t="s">
        <v>475</v>
      </c>
      <c r="D10" s="77" t="s">
        <v>491</v>
      </c>
      <c r="E10" s="77" t="s">
        <v>492</v>
      </c>
      <c r="F10" s="77" t="s">
        <v>475</v>
      </c>
      <c r="G10" s="77" t="s">
        <v>491</v>
      </c>
      <c r="H10" s="77" t="s">
        <v>492</v>
      </c>
      <c r="I10" s="960"/>
      <c r="J10" s="960"/>
    </row>
    <row r="11" spans="1:10">
      <c r="A11" s="406" t="s">
        <v>287</v>
      </c>
      <c r="B11" s="407" t="s">
        <v>288</v>
      </c>
      <c r="C11" s="408">
        <f>+E11+D11</f>
        <v>11750594</v>
      </c>
      <c r="D11" s="435">
        <v>7350329</v>
      </c>
      <c r="E11" s="435">
        <v>4400265</v>
      </c>
      <c r="F11" s="408">
        <f>+H11+G11</f>
        <v>32234</v>
      </c>
      <c r="G11" s="435">
        <v>27191</v>
      </c>
      <c r="H11" s="435">
        <v>5043</v>
      </c>
      <c r="I11" s="973" t="s">
        <v>290</v>
      </c>
      <c r="J11" s="974"/>
    </row>
    <row r="12" spans="1:10">
      <c r="A12" s="386" t="s">
        <v>291</v>
      </c>
      <c r="B12" s="387" t="s">
        <v>292</v>
      </c>
      <c r="C12" s="410">
        <f t="shared" ref="C12:C64" si="0">+E12+D12</f>
        <v>9600093</v>
      </c>
      <c r="D12" s="437">
        <v>5354280</v>
      </c>
      <c r="E12" s="437">
        <v>4245813</v>
      </c>
      <c r="F12" s="410">
        <f t="shared" ref="F12:F64" si="1">+H12+G12</f>
        <v>15423</v>
      </c>
      <c r="G12" s="437">
        <v>10627</v>
      </c>
      <c r="H12" s="437">
        <v>4796</v>
      </c>
      <c r="I12" s="931" t="s">
        <v>293</v>
      </c>
      <c r="J12" s="932"/>
    </row>
    <row r="13" spans="1:10">
      <c r="A13" s="396" t="s">
        <v>294</v>
      </c>
      <c r="B13" s="397" t="s">
        <v>295</v>
      </c>
      <c r="C13" s="411">
        <f t="shared" si="0"/>
        <v>116544</v>
      </c>
      <c r="D13" s="439">
        <v>98958</v>
      </c>
      <c r="E13" s="439">
        <v>17586</v>
      </c>
      <c r="F13" s="411">
        <f t="shared" si="1"/>
        <v>2038</v>
      </c>
      <c r="G13" s="439">
        <v>1998</v>
      </c>
      <c r="H13" s="439">
        <v>40</v>
      </c>
      <c r="I13" s="925" t="s">
        <v>296</v>
      </c>
      <c r="J13" s="926"/>
    </row>
    <row r="14" spans="1:10" ht="16.5" customHeight="1">
      <c r="A14" s="394" t="s">
        <v>297</v>
      </c>
      <c r="B14" s="395" t="s">
        <v>298</v>
      </c>
      <c r="C14" s="410">
        <f t="shared" si="0"/>
        <v>116544</v>
      </c>
      <c r="D14" s="437">
        <v>98958</v>
      </c>
      <c r="E14" s="437">
        <v>17586</v>
      </c>
      <c r="F14" s="410">
        <f t="shared" si="1"/>
        <v>2038</v>
      </c>
      <c r="G14" s="437">
        <v>1998</v>
      </c>
      <c r="H14" s="437">
        <v>40</v>
      </c>
      <c r="I14" s="927" t="s">
        <v>299</v>
      </c>
      <c r="J14" s="928"/>
    </row>
    <row r="15" spans="1:10" ht="16.5" customHeight="1">
      <c r="A15" s="396" t="s">
        <v>300</v>
      </c>
      <c r="B15" s="397" t="s">
        <v>301</v>
      </c>
      <c r="C15" s="411">
        <f t="shared" si="0"/>
        <v>2033957</v>
      </c>
      <c r="D15" s="439">
        <v>1897091</v>
      </c>
      <c r="E15" s="439">
        <v>136866</v>
      </c>
      <c r="F15" s="411">
        <f t="shared" si="1"/>
        <v>14773</v>
      </c>
      <c r="G15" s="439">
        <v>14566</v>
      </c>
      <c r="H15" s="439">
        <v>207</v>
      </c>
      <c r="I15" s="925" t="s">
        <v>302</v>
      </c>
      <c r="J15" s="926"/>
    </row>
    <row r="16" spans="1:10">
      <c r="A16" s="394" t="s">
        <v>303</v>
      </c>
      <c r="B16" s="395" t="s">
        <v>304</v>
      </c>
      <c r="C16" s="410">
        <f t="shared" si="0"/>
        <v>2033957</v>
      </c>
      <c r="D16" s="437">
        <v>1897091</v>
      </c>
      <c r="E16" s="437">
        <v>136866</v>
      </c>
      <c r="F16" s="410">
        <f t="shared" si="1"/>
        <v>14773</v>
      </c>
      <c r="G16" s="437">
        <v>14566</v>
      </c>
      <c r="H16" s="437">
        <v>207</v>
      </c>
      <c r="I16" s="927" t="s">
        <v>305</v>
      </c>
      <c r="J16" s="928"/>
    </row>
    <row r="17" spans="1:10">
      <c r="A17" s="412" t="s">
        <v>306</v>
      </c>
      <c r="B17" s="399" t="s">
        <v>307</v>
      </c>
      <c r="C17" s="411">
        <f t="shared" si="0"/>
        <v>9002046</v>
      </c>
      <c r="D17" s="439">
        <v>7311770</v>
      </c>
      <c r="E17" s="439">
        <v>1690276</v>
      </c>
      <c r="F17" s="411">
        <f t="shared" si="1"/>
        <v>121991</v>
      </c>
      <c r="G17" s="439">
        <v>119563</v>
      </c>
      <c r="H17" s="439">
        <v>2428</v>
      </c>
      <c r="I17" s="929" t="s">
        <v>308</v>
      </c>
      <c r="J17" s="930"/>
    </row>
    <row r="18" spans="1:10">
      <c r="A18" s="386" t="s">
        <v>32</v>
      </c>
      <c r="B18" s="387" t="s">
        <v>309</v>
      </c>
      <c r="C18" s="410">
        <f t="shared" si="0"/>
        <v>461519</v>
      </c>
      <c r="D18" s="437">
        <v>449928</v>
      </c>
      <c r="E18" s="437">
        <v>11591</v>
      </c>
      <c r="F18" s="410">
        <f t="shared" si="1"/>
        <v>11416</v>
      </c>
      <c r="G18" s="437">
        <v>11378</v>
      </c>
      <c r="H18" s="437">
        <v>38</v>
      </c>
      <c r="I18" s="931" t="s">
        <v>310</v>
      </c>
      <c r="J18" s="932"/>
    </row>
    <row r="19" spans="1:10">
      <c r="A19" s="390" t="s">
        <v>565</v>
      </c>
      <c r="B19" s="391" t="s">
        <v>311</v>
      </c>
      <c r="C19" s="411">
        <f t="shared" si="0"/>
        <v>7072</v>
      </c>
      <c r="D19" s="439">
        <v>3699</v>
      </c>
      <c r="E19" s="439">
        <v>3373</v>
      </c>
      <c r="F19" s="411">
        <f t="shared" si="1"/>
        <v>108</v>
      </c>
      <c r="G19" s="439">
        <v>102</v>
      </c>
      <c r="H19" s="439">
        <v>6</v>
      </c>
      <c r="I19" s="933" t="s">
        <v>312</v>
      </c>
      <c r="J19" s="934"/>
    </row>
    <row r="20" spans="1:10">
      <c r="A20" s="394" t="s">
        <v>735</v>
      </c>
      <c r="B20" s="395" t="s">
        <v>734</v>
      </c>
      <c r="C20" s="410">
        <f t="shared" si="0"/>
        <v>1936</v>
      </c>
      <c r="D20" s="437">
        <v>1936</v>
      </c>
      <c r="E20" s="437">
        <v>0</v>
      </c>
      <c r="F20" s="410">
        <f t="shared" si="1"/>
        <v>29</v>
      </c>
      <c r="G20" s="437">
        <v>29</v>
      </c>
      <c r="H20" s="437">
        <v>0</v>
      </c>
      <c r="I20" s="927" t="s">
        <v>733</v>
      </c>
      <c r="J20" s="928"/>
    </row>
    <row r="21" spans="1:10">
      <c r="A21" s="390" t="s">
        <v>566</v>
      </c>
      <c r="B21" s="391" t="s">
        <v>313</v>
      </c>
      <c r="C21" s="411">
        <f t="shared" si="0"/>
        <v>14228</v>
      </c>
      <c r="D21" s="439">
        <v>13235</v>
      </c>
      <c r="E21" s="439">
        <v>993</v>
      </c>
      <c r="F21" s="411">
        <f t="shared" si="1"/>
        <v>335</v>
      </c>
      <c r="G21" s="439">
        <v>331</v>
      </c>
      <c r="H21" s="439">
        <v>4</v>
      </c>
      <c r="I21" s="933" t="s">
        <v>314</v>
      </c>
      <c r="J21" s="934"/>
    </row>
    <row r="22" spans="1:10">
      <c r="A22" s="498" t="s">
        <v>736</v>
      </c>
      <c r="B22" s="499" t="s">
        <v>781</v>
      </c>
      <c r="C22" s="500"/>
      <c r="D22" s="501">
        <v>6027</v>
      </c>
      <c r="E22" s="501">
        <v>0</v>
      </c>
      <c r="F22" s="500"/>
      <c r="G22" s="501">
        <v>141</v>
      </c>
      <c r="H22" s="501">
        <v>0</v>
      </c>
      <c r="I22" s="933" t="s">
        <v>782</v>
      </c>
      <c r="J22" s="934"/>
    </row>
    <row r="23" spans="1:10">
      <c r="A23" s="394" t="s">
        <v>567</v>
      </c>
      <c r="B23" s="395" t="s">
        <v>315</v>
      </c>
      <c r="C23" s="410">
        <f t="shared" si="0"/>
        <v>162562</v>
      </c>
      <c r="D23" s="437">
        <v>161902</v>
      </c>
      <c r="E23" s="437">
        <v>660</v>
      </c>
      <c r="F23" s="410">
        <f t="shared" si="1"/>
        <v>3124</v>
      </c>
      <c r="G23" s="437">
        <v>3121</v>
      </c>
      <c r="H23" s="437">
        <v>3</v>
      </c>
      <c r="I23" s="927" t="s">
        <v>316</v>
      </c>
      <c r="J23" s="928"/>
    </row>
    <row r="24" spans="1:10">
      <c r="A24" s="390" t="s">
        <v>568</v>
      </c>
      <c r="B24" s="391" t="s">
        <v>317</v>
      </c>
      <c r="C24" s="411">
        <f t="shared" si="0"/>
        <v>94262</v>
      </c>
      <c r="D24" s="439">
        <v>93833</v>
      </c>
      <c r="E24" s="439">
        <v>429</v>
      </c>
      <c r="F24" s="411">
        <f t="shared" si="1"/>
        <v>2145</v>
      </c>
      <c r="G24" s="439">
        <v>2141</v>
      </c>
      <c r="H24" s="439">
        <v>4</v>
      </c>
      <c r="I24" s="933" t="s">
        <v>318</v>
      </c>
      <c r="J24" s="934"/>
    </row>
    <row r="25" spans="1:10">
      <c r="A25" s="394" t="s">
        <v>537</v>
      </c>
      <c r="B25" s="395" t="s">
        <v>319</v>
      </c>
      <c r="C25" s="410">
        <f t="shared" si="0"/>
        <v>145055</v>
      </c>
      <c r="D25" s="437">
        <v>142008</v>
      </c>
      <c r="E25" s="437">
        <v>3047</v>
      </c>
      <c r="F25" s="410">
        <f t="shared" si="1"/>
        <v>4671</v>
      </c>
      <c r="G25" s="437">
        <v>4661</v>
      </c>
      <c r="H25" s="437">
        <v>10</v>
      </c>
      <c r="I25" s="927" t="s">
        <v>320</v>
      </c>
      <c r="J25" s="928"/>
    </row>
    <row r="26" spans="1:10">
      <c r="A26" s="390" t="s">
        <v>569</v>
      </c>
      <c r="B26" s="391" t="s">
        <v>321</v>
      </c>
      <c r="C26" s="411">
        <f t="shared" si="0"/>
        <v>16006</v>
      </c>
      <c r="D26" s="439">
        <v>13797</v>
      </c>
      <c r="E26" s="439">
        <v>2209</v>
      </c>
      <c r="F26" s="411">
        <f t="shared" si="1"/>
        <v>439</v>
      </c>
      <c r="G26" s="439">
        <v>432</v>
      </c>
      <c r="H26" s="439">
        <v>7</v>
      </c>
      <c r="I26" s="933" t="s">
        <v>323</v>
      </c>
      <c r="J26" s="934"/>
    </row>
    <row r="27" spans="1:10">
      <c r="A27" s="394" t="s">
        <v>570</v>
      </c>
      <c r="B27" s="395" t="s">
        <v>324</v>
      </c>
      <c r="C27" s="410">
        <f t="shared" si="0"/>
        <v>11571</v>
      </c>
      <c r="D27" s="437">
        <v>10691</v>
      </c>
      <c r="E27" s="437">
        <v>880</v>
      </c>
      <c r="F27" s="410">
        <f t="shared" si="1"/>
        <v>353</v>
      </c>
      <c r="G27" s="437">
        <v>351</v>
      </c>
      <c r="H27" s="437">
        <v>2</v>
      </c>
      <c r="I27" s="927" t="s">
        <v>326</v>
      </c>
      <c r="J27" s="928"/>
    </row>
    <row r="28" spans="1:10">
      <c r="A28" s="390" t="s">
        <v>571</v>
      </c>
      <c r="B28" s="391" t="s">
        <v>327</v>
      </c>
      <c r="C28" s="411">
        <f t="shared" si="0"/>
        <v>2800</v>
      </c>
      <c r="D28" s="439">
        <v>2800</v>
      </c>
      <c r="E28" s="439">
        <v>0</v>
      </c>
      <c r="F28" s="411">
        <f t="shared" si="1"/>
        <v>71</v>
      </c>
      <c r="G28" s="439">
        <v>69</v>
      </c>
      <c r="H28" s="439">
        <v>2</v>
      </c>
      <c r="I28" s="933" t="s">
        <v>328</v>
      </c>
      <c r="J28" s="934"/>
    </row>
    <row r="29" spans="1:10">
      <c r="A29" s="386" t="s">
        <v>33</v>
      </c>
      <c r="B29" s="387" t="s">
        <v>329</v>
      </c>
      <c r="C29" s="410">
        <f t="shared" si="0"/>
        <v>147788</v>
      </c>
      <c r="D29" s="437">
        <v>146569</v>
      </c>
      <c r="E29" s="437">
        <v>1219</v>
      </c>
      <c r="F29" s="410">
        <f t="shared" si="1"/>
        <v>3006</v>
      </c>
      <c r="G29" s="437">
        <v>3001</v>
      </c>
      <c r="H29" s="437">
        <v>5</v>
      </c>
      <c r="I29" s="931" t="s">
        <v>330</v>
      </c>
      <c r="J29" s="932"/>
    </row>
    <row r="30" spans="1:10">
      <c r="A30" s="390" t="s">
        <v>572</v>
      </c>
      <c r="B30" s="391" t="s">
        <v>331</v>
      </c>
      <c r="C30" s="411">
        <f t="shared" si="0"/>
        <v>47417</v>
      </c>
      <c r="D30" s="439">
        <v>47417</v>
      </c>
      <c r="E30" s="439">
        <v>0</v>
      </c>
      <c r="F30" s="411">
        <f t="shared" si="1"/>
        <v>668</v>
      </c>
      <c r="G30" s="439">
        <v>668</v>
      </c>
      <c r="H30" s="439">
        <v>0</v>
      </c>
      <c r="I30" s="933" t="s">
        <v>332</v>
      </c>
      <c r="J30" s="934"/>
    </row>
    <row r="31" spans="1:10">
      <c r="A31" s="394" t="s">
        <v>573</v>
      </c>
      <c r="B31" s="395" t="s">
        <v>333</v>
      </c>
      <c r="C31" s="410">
        <f t="shared" si="0"/>
        <v>100371</v>
      </c>
      <c r="D31" s="437">
        <v>99152</v>
      </c>
      <c r="E31" s="437">
        <v>1219</v>
      </c>
      <c r="F31" s="410">
        <f t="shared" si="1"/>
        <v>2338</v>
      </c>
      <c r="G31" s="437">
        <v>2333</v>
      </c>
      <c r="H31" s="437">
        <v>5</v>
      </c>
      <c r="I31" s="927" t="s">
        <v>334</v>
      </c>
      <c r="J31" s="928"/>
    </row>
    <row r="32" spans="1:10">
      <c r="A32" s="396" t="s">
        <v>37</v>
      </c>
      <c r="B32" s="397" t="s">
        <v>335</v>
      </c>
      <c r="C32" s="411">
        <f t="shared" si="0"/>
        <v>10354</v>
      </c>
      <c r="D32" s="439">
        <v>10138</v>
      </c>
      <c r="E32" s="439">
        <v>216</v>
      </c>
      <c r="F32" s="411">
        <f t="shared" si="1"/>
        <v>521</v>
      </c>
      <c r="G32" s="439">
        <v>513</v>
      </c>
      <c r="H32" s="439">
        <v>8</v>
      </c>
      <c r="I32" s="925" t="s">
        <v>336</v>
      </c>
      <c r="J32" s="926"/>
    </row>
    <row r="33" spans="1:10">
      <c r="A33" s="394" t="s">
        <v>574</v>
      </c>
      <c r="B33" s="395" t="s">
        <v>337</v>
      </c>
      <c r="C33" s="410">
        <f t="shared" si="0"/>
        <v>8655</v>
      </c>
      <c r="D33" s="437">
        <v>8439</v>
      </c>
      <c r="E33" s="437">
        <v>216</v>
      </c>
      <c r="F33" s="410">
        <f t="shared" si="1"/>
        <v>480</v>
      </c>
      <c r="G33" s="437">
        <v>474</v>
      </c>
      <c r="H33" s="437">
        <v>6</v>
      </c>
      <c r="I33" s="927" t="s">
        <v>338</v>
      </c>
      <c r="J33" s="928"/>
    </row>
    <row r="34" spans="1:10" ht="24.75" customHeight="1">
      <c r="A34" s="390" t="s">
        <v>575</v>
      </c>
      <c r="B34" s="391" t="s">
        <v>339</v>
      </c>
      <c r="C34" s="411">
        <f t="shared" si="0"/>
        <v>1699</v>
      </c>
      <c r="D34" s="439">
        <v>1699</v>
      </c>
      <c r="E34" s="439">
        <v>0</v>
      </c>
      <c r="F34" s="411">
        <f t="shared" si="1"/>
        <v>41</v>
      </c>
      <c r="G34" s="439">
        <v>39</v>
      </c>
      <c r="H34" s="439">
        <v>2</v>
      </c>
      <c r="I34" s="933" t="s">
        <v>341</v>
      </c>
      <c r="J34" s="934"/>
    </row>
    <row r="35" spans="1:10" ht="18.75" customHeight="1">
      <c r="A35" s="386" t="s">
        <v>38</v>
      </c>
      <c r="B35" s="387" t="s">
        <v>342</v>
      </c>
      <c r="C35" s="410">
        <f t="shared" si="0"/>
        <v>223963</v>
      </c>
      <c r="D35" s="437">
        <v>208436</v>
      </c>
      <c r="E35" s="437">
        <v>15527</v>
      </c>
      <c r="F35" s="410">
        <f t="shared" si="1"/>
        <v>11809</v>
      </c>
      <c r="G35" s="437">
        <v>11678</v>
      </c>
      <c r="H35" s="437">
        <v>131</v>
      </c>
      <c r="I35" s="931" t="s">
        <v>343</v>
      </c>
      <c r="J35" s="932"/>
    </row>
    <row r="36" spans="1:10">
      <c r="A36" s="390" t="s">
        <v>576</v>
      </c>
      <c r="B36" s="391" t="s">
        <v>344</v>
      </c>
      <c r="C36" s="411">
        <f t="shared" si="0"/>
        <v>7227</v>
      </c>
      <c r="D36" s="439">
        <v>7227</v>
      </c>
      <c r="E36" s="439">
        <v>0</v>
      </c>
      <c r="F36" s="411">
        <f t="shared" si="1"/>
        <v>252</v>
      </c>
      <c r="G36" s="439">
        <v>243</v>
      </c>
      <c r="H36" s="439">
        <v>9</v>
      </c>
      <c r="I36" s="933" t="s">
        <v>345</v>
      </c>
      <c r="J36" s="934"/>
    </row>
    <row r="37" spans="1:10" ht="15.6" customHeight="1">
      <c r="A37" s="394" t="s">
        <v>577</v>
      </c>
      <c r="B37" s="395" t="s">
        <v>346</v>
      </c>
      <c r="C37" s="410">
        <f t="shared" si="0"/>
        <v>216244</v>
      </c>
      <c r="D37" s="437">
        <v>200717</v>
      </c>
      <c r="E37" s="437">
        <v>15527</v>
      </c>
      <c r="F37" s="410">
        <f t="shared" si="1"/>
        <v>11540</v>
      </c>
      <c r="G37" s="437">
        <v>11419</v>
      </c>
      <c r="H37" s="437">
        <v>121</v>
      </c>
      <c r="I37" s="927" t="s">
        <v>578</v>
      </c>
      <c r="J37" s="928"/>
    </row>
    <row r="38" spans="1:10" ht="15" customHeight="1">
      <c r="A38" s="390" t="s">
        <v>579</v>
      </c>
      <c r="B38" s="391" t="s">
        <v>719</v>
      </c>
      <c r="C38" s="411">
        <f t="shared" si="0"/>
        <v>492</v>
      </c>
      <c r="D38" s="439">
        <v>492</v>
      </c>
      <c r="E38" s="439">
        <v>0</v>
      </c>
      <c r="F38" s="411">
        <f t="shared" si="1"/>
        <v>17</v>
      </c>
      <c r="G38" s="439">
        <v>16</v>
      </c>
      <c r="H38" s="439">
        <v>1</v>
      </c>
      <c r="I38" s="933" t="s">
        <v>732</v>
      </c>
      <c r="J38" s="934"/>
    </row>
    <row r="39" spans="1:10">
      <c r="A39" s="386" t="s">
        <v>39</v>
      </c>
      <c r="B39" s="387" t="s">
        <v>348</v>
      </c>
      <c r="C39" s="410">
        <f t="shared" si="0"/>
        <v>1512</v>
      </c>
      <c r="D39" s="437">
        <v>1512</v>
      </c>
      <c r="E39" s="437">
        <v>0</v>
      </c>
      <c r="F39" s="410">
        <f t="shared" si="1"/>
        <v>66</v>
      </c>
      <c r="G39" s="437">
        <v>65</v>
      </c>
      <c r="H39" s="437">
        <v>1</v>
      </c>
      <c r="I39" s="931" t="s">
        <v>349</v>
      </c>
      <c r="J39" s="932"/>
    </row>
    <row r="40" spans="1:10">
      <c r="A40" s="390" t="s">
        <v>580</v>
      </c>
      <c r="B40" s="391" t="s">
        <v>350</v>
      </c>
      <c r="C40" s="411">
        <f t="shared" si="0"/>
        <v>1512</v>
      </c>
      <c r="D40" s="439">
        <v>1512</v>
      </c>
      <c r="E40" s="439">
        <v>0</v>
      </c>
      <c r="F40" s="411">
        <f t="shared" si="1"/>
        <v>66</v>
      </c>
      <c r="G40" s="439">
        <v>65</v>
      </c>
      <c r="H40" s="439">
        <v>1</v>
      </c>
      <c r="I40" s="933" t="s">
        <v>351</v>
      </c>
      <c r="J40" s="934"/>
    </row>
    <row r="41" spans="1:10" ht="22.5">
      <c r="A41" s="386" t="s">
        <v>40</v>
      </c>
      <c r="B41" s="387" t="s">
        <v>352</v>
      </c>
      <c r="C41" s="410">
        <f t="shared" si="0"/>
        <v>216028</v>
      </c>
      <c r="D41" s="437">
        <v>214193</v>
      </c>
      <c r="E41" s="437">
        <v>1835</v>
      </c>
      <c r="F41" s="410">
        <f t="shared" si="1"/>
        <v>5982</v>
      </c>
      <c r="G41" s="437">
        <v>5964</v>
      </c>
      <c r="H41" s="437">
        <v>18</v>
      </c>
      <c r="I41" s="931" t="s">
        <v>353</v>
      </c>
      <c r="J41" s="932"/>
    </row>
    <row r="42" spans="1:10">
      <c r="A42" s="390" t="s">
        <v>581</v>
      </c>
      <c r="B42" s="391" t="s">
        <v>354</v>
      </c>
      <c r="C42" s="411">
        <f t="shared" si="0"/>
        <v>216028</v>
      </c>
      <c r="D42" s="439">
        <v>214193</v>
      </c>
      <c r="E42" s="439">
        <v>1835</v>
      </c>
      <c r="F42" s="411">
        <f t="shared" si="1"/>
        <v>5982</v>
      </c>
      <c r="G42" s="439">
        <v>5964</v>
      </c>
      <c r="H42" s="439">
        <v>18</v>
      </c>
      <c r="I42" s="933" t="s">
        <v>355</v>
      </c>
      <c r="J42" s="934"/>
    </row>
    <row r="43" spans="1:10">
      <c r="A43" s="386" t="s">
        <v>41</v>
      </c>
      <c r="B43" s="387" t="s">
        <v>356</v>
      </c>
      <c r="C43" s="410">
        <f t="shared" si="0"/>
        <v>42473</v>
      </c>
      <c r="D43" s="437">
        <v>38586</v>
      </c>
      <c r="E43" s="437">
        <v>3887</v>
      </c>
      <c r="F43" s="410">
        <f t="shared" si="1"/>
        <v>1342</v>
      </c>
      <c r="G43" s="437">
        <v>1331</v>
      </c>
      <c r="H43" s="437">
        <v>11</v>
      </c>
      <c r="I43" s="931" t="s">
        <v>357</v>
      </c>
      <c r="J43" s="932"/>
    </row>
    <row r="44" spans="1:10" ht="22.5">
      <c r="A44" s="390" t="s">
        <v>582</v>
      </c>
      <c r="B44" s="391" t="s">
        <v>358</v>
      </c>
      <c r="C44" s="411">
        <f t="shared" si="0"/>
        <v>30348</v>
      </c>
      <c r="D44" s="439">
        <v>27232</v>
      </c>
      <c r="E44" s="439">
        <v>3116</v>
      </c>
      <c r="F44" s="411">
        <f t="shared" si="1"/>
        <v>826</v>
      </c>
      <c r="G44" s="439">
        <v>818</v>
      </c>
      <c r="H44" s="439">
        <v>8</v>
      </c>
      <c r="I44" s="933" t="s">
        <v>359</v>
      </c>
      <c r="J44" s="934"/>
    </row>
    <row r="45" spans="1:10">
      <c r="A45" s="394" t="s">
        <v>583</v>
      </c>
      <c r="B45" s="395" t="s">
        <v>360</v>
      </c>
      <c r="C45" s="410">
        <f t="shared" si="0"/>
        <v>12125</v>
      </c>
      <c r="D45" s="437">
        <v>11354</v>
      </c>
      <c r="E45" s="437">
        <v>771</v>
      </c>
      <c r="F45" s="410">
        <f t="shared" si="1"/>
        <v>516</v>
      </c>
      <c r="G45" s="437">
        <v>513</v>
      </c>
      <c r="H45" s="437">
        <v>3</v>
      </c>
      <c r="I45" s="927" t="s">
        <v>361</v>
      </c>
      <c r="J45" s="928"/>
    </row>
    <row r="46" spans="1:10">
      <c r="A46" s="396" t="s">
        <v>42</v>
      </c>
      <c r="B46" s="397" t="s">
        <v>362</v>
      </c>
      <c r="C46" s="411">
        <f t="shared" si="0"/>
        <v>335069</v>
      </c>
      <c r="D46" s="439">
        <v>305850</v>
      </c>
      <c r="E46" s="439">
        <v>29219</v>
      </c>
      <c r="F46" s="411">
        <f t="shared" si="1"/>
        <v>4070</v>
      </c>
      <c r="G46" s="439">
        <v>3988</v>
      </c>
      <c r="H46" s="439">
        <v>82</v>
      </c>
      <c r="I46" s="925" t="s">
        <v>365</v>
      </c>
      <c r="J46" s="926"/>
    </row>
    <row r="47" spans="1:10">
      <c r="A47" s="422" t="s">
        <v>584</v>
      </c>
      <c r="B47" s="423" t="s">
        <v>366</v>
      </c>
      <c r="C47" s="424">
        <f t="shared" si="0"/>
        <v>332454</v>
      </c>
      <c r="D47" s="425">
        <v>303255</v>
      </c>
      <c r="E47" s="425">
        <v>29199</v>
      </c>
      <c r="F47" s="424">
        <f t="shared" si="1"/>
        <v>4033</v>
      </c>
      <c r="G47" s="425">
        <v>3952</v>
      </c>
      <c r="H47" s="425">
        <v>81</v>
      </c>
      <c r="I47" s="966" t="s">
        <v>368</v>
      </c>
      <c r="J47" s="967"/>
    </row>
    <row r="48" spans="1:10">
      <c r="A48" s="418" t="s">
        <v>585</v>
      </c>
      <c r="B48" s="419" t="s">
        <v>369</v>
      </c>
      <c r="C48" s="420">
        <f t="shared" si="0"/>
        <v>2615</v>
      </c>
      <c r="D48" s="421">
        <v>2595</v>
      </c>
      <c r="E48" s="421">
        <v>20</v>
      </c>
      <c r="F48" s="420">
        <f t="shared" si="1"/>
        <v>37</v>
      </c>
      <c r="G48" s="421">
        <v>36</v>
      </c>
      <c r="H48" s="421">
        <v>1</v>
      </c>
      <c r="I48" s="968" t="s">
        <v>370</v>
      </c>
      <c r="J48" s="969"/>
    </row>
    <row r="49" spans="1:10">
      <c r="A49" s="386" t="s">
        <v>586</v>
      </c>
      <c r="B49" s="387" t="s">
        <v>371</v>
      </c>
      <c r="C49" s="410">
        <f t="shared" si="0"/>
        <v>422802</v>
      </c>
      <c r="D49" s="437">
        <v>261079</v>
      </c>
      <c r="E49" s="437">
        <v>161723</v>
      </c>
      <c r="F49" s="410">
        <f t="shared" si="1"/>
        <v>781</v>
      </c>
      <c r="G49" s="437">
        <v>643</v>
      </c>
      <c r="H49" s="437">
        <v>138</v>
      </c>
      <c r="I49" s="931" t="s">
        <v>372</v>
      </c>
      <c r="J49" s="932"/>
    </row>
    <row r="50" spans="1:10">
      <c r="A50" s="396" t="s">
        <v>389</v>
      </c>
      <c r="B50" s="397" t="s">
        <v>373</v>
      </c>
      <c r="C50" s="411">
        <f t="shared" si="0"/>
        <v>3117692</v>
      </c>
      <c r="D50" s="439">
        <v>1938383</v>
      </c>
      <c r="E50" s="439">
        <v>1179309</v>
      </c>
      <c r="F50" s="411">
        <f t="shared" si="1"/>
        <v>8728</v>
      </c>
      <c r="G50" s="439">
        <v>7222</v>
      </c>
      <c r="H50" s="439">
        <v>1506</v>
      </c>
      <c r="I50" s="925" t="s">
        <v>375</v>
      </c>
      <c r="J50" s="926"/>
    </row>
    <row r="51" spans="1:10" ht="22.5">
      <c r="A51" s="386" t="s">
        <v>587</v>
      </c>
      <c r="B51" s="387" t="s">
        <v>376</v>
      </c>
      <c r="C51" s="410">
        <f t="shared" si="0"/>
        <v>6388</v>
      </c>
      <c r="D51" s="437">
        <v>6388</v>
      </c>
      <c r="E51" s="437">
        <v>0</v>
      </c>
      <c r="F51" s="410">
        <f t="shared" si="1"/>
        <v>288</v>
      </c>
      <c r="G51" s="437">
        <v>287</v>
      </c>
      <c r="H51" s="437">
        <v>1</v>
      </c>
      <c r="I51" s="931" t="s">
        <v>377</v>
      </c>
      <c r="J51" s="932"/>
    </row>
    <row r="52" spans="1:10">
      <c r="A52" s="390" t="s">
        <v>588</v>
      </c>
      <c r="B52" s="391" t="s">
        <v>378</v>
      </c>
      <c r="C52" s="411">
        <f t="shared" si="0"/>
        <v>6388</v>
      </c>
      <c r="D52" s="439">
        <v>6388</v>
      </c>
      <c r="E52" s="439">
        <v>0</v>
      </c>
      <c r="F52" s="411">
        <f t="shared" si="1"/>
        <v>288</v>
      </c>
      <c r="G52" s="439">
        <v>287</v>
      </c>
      <c r="H52" s="439">
        <v>1</v>
      </c>
      <c r="I52" s="933" t="s">
        <v>379</v>
      </c>
      <c r="J52" s="934"/>
    </row>
    <row r="53" spans="1:10">
      <c r="A53" s="386" t="s">
        <v>325</v>
      </c>
      <c r="B53" s="387" t="s">
        <v>380</v>
      </c>
      <c r="C53" s="410">
        <f t="shared" si="0"/>
        <v>327858</v>
      </c>
      <c r="D53" s="437">
        <v>314501</v>
      </c>
      <c r="E53" s="437">
        <v>13357</v>
      </c>
      <c r="F53" s="410">
        <f t="shared" si="1"/>
        <v>7253</v>
      </c>
      <c r="G53" s="437">
        <v>7203</v>
      </c>
      <c r="H53" s="437">
        <v>50</v>
      </c>
      <c r="I53" s="931" t="s">
        <v>381</v>
      </c>
      <c r="J53" s="932"/>
    </row>
    <row r="54" spans="1:10" ht="22.5" customHeight="1">
      <c r="A54" s="390" t="s">
        <v>589</v>
      </c>
      <c r="B54" s="391" t="s">
        <v>382</v>
      </c>
      <c r="C54" s="411">
        <f t="shared" si="0"/>
        <v>2053</v>
      </c>
      <c r="D54" s="439">
        <v>2053</v>
      </c>
      <c r="E54" s="439">
        <v>0</v>
      </c>
      <c r="F54" s="411">
        <f t="shared" si="1"/>
        <v>44</v>
      </c>
      <c r="G54" s="439">
        <v>44</v>
      </c>
      <c r="H54" s="439">
        <v>0</v>
      </c>
      <c r="I54" s="933" t="s">
        <v>383</v>
      </c>
      <c r="J54" s="934"/>
    </row>
    <row r="55" spans="1:10">
      <c r="A55" s="394" t="s">
        <v>590</v>
      </c>
      <c r="B55" s="395" t="s">
        <v>384</v>
      </c>
      <c r="C55" s="410">
        <f t="shared" si="0"/>
        <v>325805</v>
      </c>
      <c r="D55" s="437">
        <v>312448</v>
      </c>
      <c r="E55" s="437">
        <v>13357</v>
      </c>
      <c r="F55" s="410">
        <f t="shared" si="1"/>
        <v>7209</v>
      </c>
      <c r="G55" s="437">
        <v>7159</v>
      </c>
      <c r="H55" s="437">
        <v>50</v>
      </c>
      <c r="I55" s="927" t="s">
        <v>385</v>
      </c>
      <c r="J55" s="928"/>
    </row>
    <row r="56" spans="1:10">
      <c r="A56" s="396" t="s">
        <v>412</v>
      </c>
      <c r="B56" s="397" t="s">
        <v>386</v>
      </c>
      <c r="C56" s="411">
        <f t="shared" si="0"/>
        <v>1115045</v>
      </c>
      <c r="D56" s="439">
        <v>1091434</v>
      </c>
      <c r="E56" s="439">
        <v>23611</v>
      </c>
      <c r="F56" s="411">
        <f t="shared" si="1"/>
        <v>25457</v>
      </c>
      <c r="G56" s="439">
        <v>25359</v>
      </c>
      <c r="H56" s="439">
        <v>98</v>
      </c>
      <c r="I56" s="925" t="s">
        <v>387</v>
      </c>
      <c r="J56" s="926"/>
    </row>
    <row r="57" spans="1:10">
      <c r="A57" s="394" t="s">
        <v>591</v>
      </c>
      <c r="B57" s="395" t="s">
        <v>388</v>
      </c>
      <c r="C57" s="410">
        <f t="shared" si="0"/>
        <v>51061</v>
      </c>
      <c r="D57" s="437">
        <v>49980</v>
      </c>
      <c r="E57" s="437">
        <v>1081</v>
      </c>
      <c r="F57" s="410">
        <f t="shared" si="1"/>
        <v>1450</v>
      </c>
      <c r="G57" s="437">
        <v>1438</v>
      </c>
      <c r="H57" s="437">
        <v>12</v>
      </c>
      <c r="I57" s="927" t="s">
        <v>390</v>
      </c>
      <c r="J57" s="928"/>
    </row>
    <row r="58" spans="1:10">
      <c r="A58" s="390" t="s">
        <v>592</v>
      </c>
      <c r="B58" s="391" t="s">
        <v>391</v>
      </c>
      <c r="C58" s="411">
        <f t="shared" si="0"/>
        <v>88186</v>
      </c>
      <c r="D58" s="439">
        <v>77808</v>
      </c>
      <c r="E58" s="439">
        <v>10378</v>
      </c>
      <c r="F58" s="411">
        <f t="shared" si="1"/>
        <v>1194</v>
      </c>
      <c r="G58" s="439">
        <v>1166</v>
      </c>
      <c r="H58" s="439">
        <v>28</v>
      </c>
      <c r="I58" s="933" t="s">
        <v>392</v>
      </c>
      <c r="J58" s="934"/>
    </row>
    <row r="59" spans="1:10" ht="15" customHeight="1">
      <c r="A59" s="394" t="s">
        <v>593</v>
      </c>
      <c r="B59" s="395" t="s">
        <v>393</v>
      </c>
      <c r="C59" s="410">
        <f t="shared" si="0"/>
        <v>749193</v>
      </c>
      <c r="D59" s="437">
        <v>737170</v>
      </c>
      <c r="E59" s="437">
        <v>12023</v>
      </c>
      <c r="F59" s="410">
        <f t="shared" si="1"/>
        <v>16906</v>
      </c>
      <c r="G59" s="437">
        <v>16876</v>
      </c>
      <c r="H59" s="437">
        <v>30</v>
      </c>
      <c r="I59" s="927" t="s">
        <v>394</v>
      </c>
      <c r="J59" s="928"/>
    </row>
    <row r="60" spans="1:10">
      <c r="A60" s="390" t="s">
        <v>594</v>
      </c>
      <c r="B60" s="391" t="s">
        <v>395</v>
      </c>
      <c r="C60" s="411">
        <f t="shared" si="0"/>
        <v>48609</v>
      </c>
      <c r="D60" s="439">
        <v>48609</v>
      </c>
      <c r="E60" s="439">
        <v>0</v>
      </c>
      <c r="F60" s="411">
        <f t="shared" si="1"/>
        <v>1539</v>
      </c>
      <c r="G60" s="439">
        <v>1512</v>
      </c>
      <c r="H60" s="439">
        <v>27</v>
      </c>
      <c r="I60" s="933" t="s">
        <v>396</v>
      </c>
      <c r="J60" s="934"/>
    </row>
    <row r="61" spans="1:10">
      <c r="A61" s="394" t="s">
        <v>595</v>
      </c>
      <c r="B61" s="395" t="s">
        <v>397</v>
      </c>
      <c r="C61" s="410">
        <f t="shared" si="0"/>
        <v>177996</v>
      </c>
      <c r="D61" s="437">
        <v>177867</v>
      </c>
      <c r="E61" s="437">
        <v>129</v>
      </c>
      <c r="F61" s="410">
        <f t="shared" si="1"/>
        <v>4368</v>
      </c>
      <c r="G61" s="437">
        <v>4367</v>
      </c>
      <c r="H61" s="437">
        <v>1</v>
      </c>
      <c r="I61" s="927" t="s">
        <v>398</v>
      </c>
      <c r="J61" s="928"/>
    </row>
    <row r="62" spans="1:10">
      <c r="A62" s="396" t="s">
        <v>364</v>
      </c>
      <c r="B62" s="397" t="s">
        <v>399</v>
      </c>
      <c r="C62" s="411">
        <f t="shared" si="0"/>
        <v>1113469</v>
      </c>
      <c r="D62" s="439">
        <v>882090</v>
      </c>
      <c r="E62" s="439">
        <v>231379</v>
      </c>
      <c r="F62" s="411">
        <f t="shared" si="1"/>
        <v>4070</v>
      </c>
      <c r="G62" s="439">
        <v>3828</v>
      </c>
      <c r="H62" s="439">
        <v>242</v>
      </c>
      <c r="I62" s="925" t="s">
        <v>400</v>
      </c>
      <c r="J62" s="926"/>
    </row>
    <row r="63" spans="1:10" ht="15" customHeight="1">
      <c r="A63" s="396" t="s">
        <v>322</v>
      </c>
      <c r="B63" s="397" t="s">
        <v>401</v>
      </c>
      <c r="C63" s="411">
        <f t="shared" si="0"/>
        <v>899336</v>
      </c>
      <c r="D63" s="439">
        <v>893445</v>
      </c>
      <c r="E63" s="439">
        <v>5891</v>
      </c>
      <c r="F63" s="411">
        <f t="shared" si="1"/>
        <v>25655</v>
      </c>
      <c r="G63" s="439">
        <v>25614</v>
      </c>
      <c r="H63" s="439">
        <v>41</v>
      </c>
      <c r="I63" s="925" t="s">
        <v>402</v>
      </c>
      <c r="J63" s="926"/>
    </row>
    <row r="64" spans="1:10">
      <c r="A64" s="394" t="s">
        <v>596</v>
      </c>
      <c r="B64" s="395" t="s">
        <v>403</v>
      </c>
      <c r="C64" s="410">
        <f t="shared" si="0"/>
        <v>845885</v>
      </c>
      <c r="D64" s="437">
        <v>840865</v>
      </c>
      <c r="E64" s="437">
        <v>5020</v>
      </c>
      <c r="F64" s="410">
        <f t="shared" si="1"/>
        <v>24177</v>
      </c>
      <c r="G64" s="437">
        <v>24138</v>
      </c>
      <c r="H64" s="437">
        <v>39</v>
      </c>
      <c r="I64" s="927" t="s">
        <v>404</v>
      </c>
      <c r="J64" s="928"/>
    </row>
    <row r="65" spans="1:10">
      <c r="A65" s="390" t="s">
        <v>597</v>
      </c>
      <c r="B65" s="391" t="s">
        <v>405</v>
      </c>
      <c r="C65" s="411">
        <f t="shared" ref="C65:C103" si="2">+E65+D65</f>
        <v>13966</v>
      </c>
      <c r="D65" s="439">
        <v>13966</v>
      </c>
      <c r="E65" s="439">
        <v>0</v>
      </c>
      <c r="F65" s="411">
        <f t="shared" ref="F65:F103" si="3">+H65+G65</f>
        <v>240</v>
      </c>
      <c r="G65" s="439">
        <v>240</v>
      </c>
      <c r="H65" s="439">
        <v>0</v>
      </c>
      <c r="I65" s="933" t="s">
        <v>406</v>
      </c>
      <c r="J65" s="934"/>
    </row>
    <row r="66" spans="1:10" s="74" customFormat="1" ht="12.75">
      <c r="A66" s="394" t="s">
        <v>599</v>
      </c>
      <c r="B66" s="395" t="s">
        <v>407</v>
      </c>
      <c r="C66" s="410">
        <f t="shared" si="2"/>
        <v>24242</v>
      </c>
      <c r="D66" s="437">
        <v>23513</v>
      </c>
      <c r="E66" s="437">
        <v>729</v>
      </c>
      <c r="F66" s="410">
        <f t="shared" si="3"/>
        <v>702</v>
      </c>
      <c r="G66" s="437">
        <v>701</v>
      </c>
      <c r="H66" s="437">
        <v>1</v>
      </c>
      <c r="I66" s="927" t="s">
        <v>408</v>
      </c>
      <c r="J66" s="928"/>
    </row>
    <row r="67" spans="1:10">
      <c r="A67" s="390" t="s">
        <v>600</v>
      </c>
      <c r="B67" s="391" t="s">
        <v>409</v>
      </c>
      <c r="C67" s="411">
        <f t="shared" si="2"/>
        <v>15243</v>
      </c>
      <c r="D67" s="439">
        <v>15101</v>
      </c>
      <c r="E67" s="439">
        <v>142</v>
      </c>
      <c r="F67" s="411">
        <f t="shared" si="3"/>
        <v>536</v>
      </c>
      <c r="G67" s="439">
        <v>535</v>
      </c>
      <c r="H67" s="439">
        <v>1</v>
      </c>
      <c r="I67" s="933" t="s">
        <v>410</v>
      </c>
      <c r="J67" s="934"/>
    </row>
    <row r="68" spans="1:10" s="75" customFormat="1" ht="12.75">
      <c r="A68" s="386" t="s">
        <v>289</v>
      </c>
      <c r="B68" s="387" t="s">
        <v>411</v>
      </c>
      <c r="C68" s="410">
        <f t="shared" si="2"/>
        <v>127060</v>
      </c>
      <c r="D68" s="437">
        <v>126482</v>
      </c>
      <c r="E68" s="437">
        <v>578</v>
      </c>
      <c r="F68" s="410">
        <f t="shared" si="3"/>
        <v>2396</v>
      </c>
      <c r="G68" s="437">
        <v>2378</v>
      </c>
      <c r="H68" s="437">
        <v>18</v>
      </c>
      <c r="I68" s="931" t="s">
        <v>413</v>
      </c>
      <c r="J68" s="932"/>
    </row>
    <row r="69" spans="1:10" ht="22.5">
      <c r="A69" s="390" t="s">
        <v>601</v>
      </c>
      <c r="B69" s="391" t="s">
        <v>602</v>
      </c>
      <c r="C69" s="411">
        <f t="shared" si="2"/>
        <v>43042</v>
      </c>
      <c r="D69" s="439">
        <v>43042</v>
      </c>
      <c r="E69" s="439">
        <v>0</v>
      </c>
      <c r="F69" s="411">
        <f t="shared" si="3"/>
        <v>746</v>
      </c>
      <c r="G69" s="439">
        <v>739</v>
      </c>
      <c r="H69" s="439">
        <v>7</v>
      </c>
      <c r="I69" s="933" t="s">
        <v>414</v>
      </c>
      <c r="J69" s="934"/>
    </row>
    <row r="70" spans="1:10" ht="22.5">
      <c r="A70" s="394" t="s">
        <v>603</v>
      </c>
      <c r="B70" s="395" t="s">
        <v>415</v>
      </c>
      <c r="C70" s="410">
        <f t="shared" si="2"/>
        <v>46995</v>
      </c>
      <c r="D70" s="437">
        <v>46995</v>
      </c>
      <c r="E70" s="437">
        <v>0</v>
      </c>
      <c r="F70" s="410">
        <f t="shared" si="3"/>
        <v>909</v>
      </c>
      <c r="G70" s="437">
        <v>909</v>
      </c>
      <c r="H70" s="437">
        <v>0</v>
      </c>
      <c r="I70" s="927" t="s">
        <v>416</v>
      </c>
      <c r="J70" s="928"/>
    </row>
    <row r="71" spans="1:10">
      <c r="A71" s="390" t="s">
        <v>604</v>
      </c>
      <c r="B71" s="391" t="s">
        <v>417</v>
      </c>
      <c r="C71" s="411">
        <f t="shared" si="2"/>
        <v>6876</v>
      </c>
      <c r="D71" s="439">
        <v>6298</v>
      </c>
      <c r="E71" s="439">
        <v>578</v>
      </c>
      <c r="F71" s="411">
        <f t="shared" si="3"/>
        <v>84</v>
      </c>
      <c r="G71" s="439">
        <v>83</v>
      </c>
      <c r="H71" s="439">
        <v>1</v>
      </c>
      <c r="I71" s="933" t="s">
        <v>418</v>
      </c>
      <c r="J71" s="934"/>
    </row>
    <row r="72" spans="1:10" ht="13.9" customHeight="1">
      <c r="A72" s="579" t="s">
        <v>605</v>
      </c>
      <c r="B72" s="580" t="s">
        <v>694</v>
      </c>
      <c r="C72" s="581">
        <f t="shared" si="2"/>
        <v>6068</v>
      </c>
      <c r="D72" s="582">
        <v>6068</v>
      </c>
      <c r="E72" s="582">
        <v>0</v>
      </c>
      <c r="F72" s="581">
        <f t="shared" si="3"/>
        <v>164</v>
      </c>
      <c r="G72" s="582">
        <v>162</v>
      </c>
      <c r="H72" s="582">
        <v>2</v>
      </c>
      <c r="I72" s="978" t="s">
        <v>731</v>
      </c>
      <c r="J72" s="979"/>
    </row>
    <row r="73" spans="1:10" ht="13.9" customHeight="1">
      <c r="A73" s="123" t="s">
        <v>606</v>
      </c>
      <c r="B73" s="124" t="s">
        <v>419</v>
      </c>
      <c r="C73" s="49">
        <f t="shared" si="2"/>
        <v>24079</v>
      </c>
      <c r="D73" s="14">
        <v>24079</v>
      </c>
      <c r="E73" s="14">
        <v>0</v>
      </c>
      <c r="F73" s="49">
        <f t="shared" si="3"/>
        <v>493</v>
      </c>
      <c r="G73" s="14">
        <v>485</v>
      </c>
      <c r="H73" s="14">
        <v>8</v>
      </c>
      <c r="I73" s="795" t="s">
        <v>420</v>
      </c>
      <c r="J73" s="832"/>
    </row>
    <row r="74" spans="1:10" ht="13.9" customHeight="1">
      <c r="A74" s="117" t="s">
        <v>450</v>
      </c>
      <c r="B74" s="118" t="s">
        <v>421</v>
      </c>
      <c r="C74" s="50">
        <f t="shared" si="2"/>
        <v>67566</v>
      </c>
      <c r="D74" s="16">
        <v>67566</v>
      </c>
      <c r="E74" s="16">
        <v>0</v>
      </c>
      <c r="F74" s="50">
        <f t="shared" si="3"/>
        <v>1523</v>
      </c>
      <c r="G74" s="16">
        <v>1523</v>
      </c>
      <c r="H74" s="16">
        <v>0</v>
      </c>
      <c r="I74" s="809" t="s">
        <v>422</v>
      </c>
      <c r="J74" s="833"/>
    </row>
    <row r="75" spans="1:10" ht="33.75">
      <c r="A75" s="123" t="s">
        <v>607</v>
      </c>
      <c r="B75" s="124" t="s">
        <v>423</v>
      </c>
      <c r="C75" s="49">
        <f t="shared" si="2"/>
        <v>67566</v>
      </c>
      <c r="D75" s="14">
        <v>67566</v>
      </c>
      <c r="E75" s="14">
        <v>0</v>
      </c>
      <c r="F75" s="49">
        <f t="shared" si="3"/>
        <v>1523</v>
      </c>
      <c r="G75" s="14">
        <v>1523</v>
      </c>
      <c r="H75" s="14">
        <v>0</v>
      </c>
      <c r="I75" s="795" t="s">
        <v>424</v>
      </c>
      <c r="J75" s="832"/>
    </row>
    <row r="76" spans="1:10" s="3" customFormat="1" ht="13.9" customHeight="1">
      <c r="A76" s="117" t="s">
        <v>608</v>
      </c>
      <c r="B76" s="118" t="s">
        <v>425</v>
      </c>
      <c r="C76" s="50">
        <f t="shared" si="2"/>
        <v>10154</v>
      </c>
      <c r="D76" s="16">
        <v>10000</v>
      </c>
      <c r="E76" s="16">
        <v>154</v>
      </c>
      <c r="F76" s="50">
        <f t="shared" si="3"/>
        <v>350</v>
      </c>
      <c r="G76" s="16">
        <v>343</v>
      </c>
      <c r="H76" s="16">
        <v>7</v>
      </c>
      <c r="I76" s="809" t="s">
        <v>426</v>
      </c>
      <c r="J76" s="833"/>
    </row>
    <row r="77" spans="1:10" ht="13.9" customHeight="1">
      <c r="A77" s="123" t="s">
        <v>610</v>
      </c>
      <c r="B77" s="124" t="s">
        <v>650</v>
      </c>
      <c r="C77" s="49">
        <f t="shared" si="2"/>
        <v>7944</v>
      </c>
      <c r="D77" s="14">
        <v>7790</v>
      </c>
      <c r="E77" s="14">
        <v>154</v>
      </c>
      <c r="F77" s="49">
        <f t="shared" si="3"/>
        <v>305</v>
      </c>
      <c r="G77" s="14">
        <v>298</v>
      </c>
      <c r="H77" s="14">
        <v>7</v>
      </c>
      <c r="I77" s="795" t="s">
        <v>428</v>
      </c>
      <c r="J77" s="832"/>
    </row>
    <row r="78" spans="1:10" ht="13.9" customHeight="1">
      <c r="A78" s="119" t="s">
        <v>560</v>
      </c>
      <c r="B78" s="120" t="s">
        <v>429</v>
      </c>
      <c r="C78" s="50">
        <f t="shared" si="2"/>
        <v>2210</v>
      </c>
      <c r="D78" s="16">
        <v>2210</v>
      </c>
      <c r="E78" s="16">
        <v>0</v>
      </c>
      <c r="F78" s="50">
        <f t="shared" si="3"/>
        <v>45</v>
      </c>
      <c r="G78" s="16">
        <v>45</v>
      </c>
      <c r="H78" s="16">
        <v>0</v>
      </c>
      <c r="I78" s="793" t="s">
        <v>431</v>
      </c>
      <c r="J78" s="834"/>
    </row>
    <row r="79" spans="1:10" ht="13.9" customHeight="1">
      <c r="A79" s="355" t="s">
        <v>611</v>
      </c>
      <c r="B79" s="356" t="s">
        <v>432</v>
      </c>
      <c r="C79" s="49">
        <f t="shared" si="2"/>
        <v>21515</v>
      </c>
      <c r="D79" s="14">
        <v>20265</v>
      </c>
      <c r="E79" s="14">
        <v>1250</v>
      </c>
      <c r="F79" s="49">
        <f t="shared" si="3"/>
        <v>209</v>
      </c>
      <c r="G79" s="14">
        <v>206</v>
      </c>
      <c r="H79" s="14">
        <v>3</v>
      </c>
      <c r="I79" s="791" t="s">
        <v>433</v>
      </c>
      <c r="J79" s="835"/>
    </row>
    <row r="80" spans="1:10">
      <c r="A80" s="119" t="s">
        <v>612</v>
      </c>
      <c r="B80" s="120" t="s">
        <v>434</v>
      </c>
      <c r="C80" s="50">
        <f t="shared" si="2"/>
        <v>19407</v>
      </c>
      <c r="D80" s="16">
        <v>18157</v>
      </c>
      <c r="E80" s="16">
        <v>1250</v>
      </c>
      <c r="F80" s="50">
        <f t="shared" si="3"/>
        <v>150</v>
      </c>
      <c r="G80" s="16">
        <v>147</v>
      </c>
      <c r="H80" s="16">
        <v>3</v>
      </c>
      <c r="I80" s="793" t="s">
        <v>435</v>
      </c>
      <c r="J80" s="834"/>
    </row>
    <row r="81" spans="1:10">
      <c r="A81" s="123" t="s">
        <v>613</v>
      </c>
      <c r="B81" s="124" t="s">
        <v>436</v>
      </c>
      <c r="C81" s="49">
        <f t="shared" si="2"/>
        <v>2108</v>
      </c>
      <c r="D81" s="14">
        <v>2108</v>
      </c>
      <c r="E81" s="14">
        <v>0</v>
      </c>
      <c r="F81" s="49">
        <f t="shared" si="3"/>
        <v>59</v>
      </c>
      <c r="G81" s="14">
        <v>59</v>
      </c>
      <c r="H81" s="14">
        <v>0</v>
      </c>
      <c r="I81" s="795" t="s">
        <v>437</v>
      </c>
      <c r="J81" s="832"/>
    </row>
    <row r="82" spans="1:10">
      <c r="A82" s="117" t="s">
        <v>520</v>
      </c>
      <c r="B82" s="118" t="s">
        <v>438</v>
      </c>
      <c r="C82" s="50">
        <f t="shared" si="2"/>
        <v>155909</v>
      </c>
      <c r="D82" s="16">
        <v>153693</v>
      </c>
      <c r="E82" s="16">
        <v>2216</v>
      </c>
      <c r="F82" s="50">
        <f t="shared" si="3"/>
        <v>4512</v>
      </c>
      <c r="G82" s="16">
        <v>4497</v>
      </c>
      <c r="H82" s="16">
        <v>15</v>
      </c>
      <c r="I82" s="809" t="s">
        <v>439</v>
      </c>
      <c r="J82" s="833"/>
    </row>
    <row r="83" spans="1:10">
      <c r="A83" s="123" t="s">
        <v>614</v>
      </c>
      <c r="B83" s="124" t="s">
        <v>438</v>
      </c>
      <c r="C83" s="49">
        <f t="shared" si="2"/>
        <v>155909</v>
      </c>
      <c r="D83" s="14">
        <v>153693</v>
      </c>
      <c r="E83" s="14">
        <v>2216</v>
      </c>
      <c r="F83" s="49">
        <f t="shared" si="3"/>
        <v>4512</v>
      </c>
      <c r="G83" s="14">
        <v>4497</v>
      </c>
      <c r="H83" s="14">
        <v>15</v>
      </c>
      <c r="I83" s="795" t="s">
        <v>440</v>
      </c>
      <c r="J83" s="832"/>
    </row>
    <row r="84" spans="1:10">
      <c r="A84" s="575" t="s">
        <v>340</v>
      </c>
      <c r="B84" s="576" t="s">
        <v>441</v>
      </c>
      <c r="C84" s="577">
        <f t="shared" si="2"/>
        <v>6343</v>
      </c>
      <c r="D84" s="578">
        <v>6343</v>
      </c>
      <c r="E84" s="578">
        <v>0</v>
      </c>
      <c r="F84" s="577">
        <f t="shared" si="3"/>
        <v>123</v>
      </c>
      <c r="G84" s="578">
        <v>123</v>
      </c>
      <c r="H84" s="578">
        <v>0</v>
      </c>
      <c r="I84" s="961" t="s">
        <v>442</v>
      </c>
      <c r="J84" s="831"/>
    </row>
    <row r="85" spans="1:10">
      <c r="A85" s="567" t="s">
        <v>615</v>
      </c>
      <c r="B85" s="568" t="s">
        <v>443</v>
      </c>
      <c r="C85" s="569">
        <f t="shared" si="2"/>
        <v>3347</v>
      </c>
      <c r="D85" s="570">
        <v>3347</v>
      </c>
      <c r="E85" s="570">
        <v>0</v>
      </c>
      <c r="F85" s="569">
        <f t="shared" si="3"/>
        <v>44</v>
      </c>
      <c r="G85" s="570">
        <v>44</v>
      </c>
      <c r="H85" s="570">
        <v>0</v>
      </c>
      <c r="I85" s="962" t="s">
        <v>444</v>
      </c>
      <c r="J85" s="963"/>
    </row>
    <row r="86" spans="1:10">
      <c r="A86" s="394" t="s">
        <v>616</v>
      </c>
      <c r="B86" s="395" t="s">
        <v>445</v>
      </c>
      <c r="C86" s="410">
        <f t="shared" si="2"/>
        <v>2996</v>
      </c>
      <c r="D86" s="437">
        <v>2996</v>
      </c>
      <c r="E86" s="437">
        <v>0</v>
      </c>
      <c r="F86" s="410">
        <f t="shared" si="3"/>
        <v>79</v>
      </c>
      <c r="G86" s="437">
        <v>79</v>
      </c>
      <c r="H86" s="437">
        <v>0</v>
      </c>
      <c r="I86" s="927" t="s">
        <v>446</v>
      </c>
      <c r="J86" s="928"/>
    </row>
    <row r="87" spans="1:10">
      <c r="A87" s="396" t="s">
        <v>374</v>
      </c>
      <c r="B87" s="397" t="s">
        <v>447</v>
      </c>
      <c r="C87" s="411">
        <f t="shared" si="2"/>
        <v>172203</v>
      </c>
      <c r="D87" s="439">
        <v>164889</v>
      </c>
      <c r="E87" s="439">
        <v>7314</v>
      </c>
      <c r="F87" s="411">
        <f t="shared" si="3"/>
        <v>2434</v>
      </c>
      <c r="G87" s="439">
        <v>2419</v>
      </c>
      <c r="H87" s="439">
        <v>15</v>
      </c>
      <c r="I87" s="925" t="s">
        <v>448</v>
      </c>
      <c r="J87" s="926"/>
    </row>
    <row r="88" spans="1:10">
      <c r="A88" s="394" t="s">
        <v>617</v>
      </c>
      <c r="B88" s="395" t="s">
        <v>449</v>
      </c>
      <c r="C88" s="410">
        <f t="shared" si="2"/>
        <v>3516</v>
      </c>
      <c r="D88" s="437">
        <v>3516</v>
      </c>
      <c r="E88" s="437">
        <v>0</v>
      </c>
      <c r="F88" s="410">
        <f t="shared" si="3"/>
        <v>118</v>
      </c>
      <c r="G88" s="437">
        <v>118</v>
      </c>
      <c r="H88" s="437">
        <v>0</v>
      </c>
      <c r="I88" s="927" t="s">
        <v>451</v>
      </c>
      <c r="J88" s="928"/>
    </row>
    <row r="89" spans="1:10">
      <c r="A89" s="390" t="s">
        <v>730</v>
      </c>
      <c r="B89" s="391" t="s">
        <v>452</v>
      </c>
      <c r="C89" s="411">
        <f t="shared" si="2"/>
        <v>420</v>
      </c>
      <c r="D89" s="439">
        <v>420</v>
      </c>
      <c r="E89" s="439">
        <v>0</v>
      </c>
      <c r="F89" s="411">
        <f t="shared" si="3"/>
        <v>31</v>
      </c>
      <c r="G89" s="439">
        <v>31</v>
      </c>
      <c r="H89" s="439">
        <v>0</v>
      </c>
      <c r="I89" s="933" t="s">
        <v>453</v>
      </c>
      <c r="J89" s="934"/>
    </row>
    <row r="90" spans="1:10" ht="31.9" customHeight="1">
      <c r="A90" s="394" t="s">
        <v>618</v>
      </c>
      <c r="B90" s="395" t="s">
        <v>454</v>
      </c>
      <c r="C90" s="410">
        <f t="shared" si="2"/>
        <v>168267</v>
      </c>
      <c r="D90" s="437">
        <v>160953</v>
      </c>
      <c r="E90" s="437">
        <v>7314</v>
      </c>
      <c r="F90" s="410">
        <f t="shared" si="3"/>
        <v>2285</v>
      </c>
      <c r="G90" s="437">
        <v>2270</v>
      </c>
      <c r="H90" s="437">
        <v>15</v>
      </c>
      <c r="I90" s="927" t="s">
        <v>455</v>
      </c>
      <c r="J90" s="928"/>
    </row>
    <row r="91" spans="1:10" ht="15.75">
      <c r="A91" s="412" t="s">
        <v>456</v>
      </c>
      <c r="B91" s="413" t="s">
        <v>457</v>
      </c>
      <c r="C91" s="411">
        <f t="shared" si="2"/>
        <v>1453874</v>
      </c>
      <c r="D91" s="439">
        <v>617423</v>
      </c>
      <c r="E91" s="439">
        <v>836451</v>
      </c>
      <c r="F91" s="411">
        <f t="shared" si="3"/>
        <v>4480</v>
      </c>
      <c r="G91" s="439">
        <v>3010</v>
      </c>
      <c r="H91" s="439">
        <v>1470</v>
      </c>
      <c r="I91" s="957" t="s">
        <v>458</v>
      </c>
      <c r="J91" s="958"/>
    </row>
    <row r="92" spans="1:10">
      <c r="A92" s="386" t="s">
        <v>619</v>
      </c>
      <c r="B92" s="387" t="s">
        <v>457</v>
      </c>
      <c r="C92" s="410">
        <f t="shared" si="2"/>
        <v>1453874</v>
      </c>
      <c r="D92" s="437">
        <v>617423</v>
      </c>
      <c r="E92" s="437">
        <v>836451</v>
      </c>
      <c r="F92" s="410">
        <f t="shared" si="3"/>
        <v>4480</v>
      </c>
      <c r="G92" s="437">
        <v>3010</v>
      </c>
      <c r="H92" s="437">
        <v>1470</v>
      </c>
      <c r="I92" s="931" t="s">
        <v>459</v>
      </c>
      <c r="J92" s="932"/>
    </row>
    <row r="93" spans="1:10" ht="15.75">
      <c r="A93" s="412" t="s">
        <v>460</v>
      </c>
      <c r="B93" s="413" t="s">
        <v>461</v>
      </c>
      <c r="C93" s="411">
        <f t="shared" si="2"/>
        <v>221653</v>
      </c>
      <c r="D93" s="439">
        <v>217027</v>
      </c>
      <c r="E93" s="439">
        <v>4626</v>
      </c>
      <c r="F93" s="411">
        <f t="shared" si="3"/>
        <v>3167</v>
      </c>
      <c r="G93" s="439">
        <v>3149</v>
      </c>
      <c r="H93" s="439">
        <v>18</v>
      </c>
      <c r="I93" s="957" t="s">
        <v>462</v>
      </c>
      <c r="J93" s="958"/>
    </row>
    <row r="94" spans="1:10">
      <c r="A94" s="386" t="s">
        <v>367</v>
      </c>
      <c r="B94" s="387" t="s">
        <v>463</v>
      </c>
      <c r="C94" s="410">
        <f t="shared" si="2"/>
        <v>52834</v>
      </c>
      <c r="D94" s="437">
        <v>52834</v>
      </c>
      <c r="E94" s="437">
        <v>0</v>
      </c>
      <c r="F94" s="410">
        <f t="shared" si="3"/>
        <v>751</v>
      </c>
      <c r="G94" s="437">
        <v>751</v>
      </c>
      <c r="H94" s="437">
        <v>0</v>
      </c>
      <c r="I94" s="931" t="s">
        <v>464</v>
      </c>
      <c r="J94" s="932"/>
    </row>
    <row r="95" spans="1:10">
      <c r="A95" s="390" t="s">
        <v>620</v>
      </c>
      <c r="B95" s="391" t="s">
        <v>463</v>
      </c>
      <c r="C95" s="411">
        <f t="shared" si="2"/>
        <v>52834</v>
      </c>
      <c r="D95" s="439">
        <v>52834</v>
      </c>
      <c r="E95" s="439">
        <v>0</v>
      </c>
      <c r="F95" s="411">
        <f t="shared" si="3"/>
        <v>751</v>
      </c>
      <c r="G95" s="439">
        <v>751</v>
      </c>
      <c r="H95" s="439">
        <v>0</v>
      </c>
      <c r="I95" s="933" t="s">
        <v>464</v>
      </c>
      <c r="J95" s="934"/>
    </row>
    <row r="96" spans="1:10">
      <c r="A96" s="386" t="s">
        <v>363</v>
      </c>
      <c r="B96" s="387" t="s">
        <v>465</v>
      </c>
      <c r="C96" s="410">
        <f t="shared" si="2"/>
        <v>151798</v>
      </c>
      <c r="D96" s="437">
        <v>147172</v>
      </c>
      <c r="E96" s="437">
        <v>4626</v>
      </c>
      <c r="F96" s="410">
        <f t="shared" si="3"/>
        <v>2181</v>
      </c>
      <c r="G96" s="437">
        <v>2163</v>
      </c>
      <c r="H96" s="437">
        <v>18</v>
      </c>
      <c r="I96" s="931" t="s">
        <v>466</v>
      </c>
      <c r="J96" s="932"/>
    </row>
    <row r="97" spans="1:10">
      <c r="A97" s="390" t="s">
        <v>621</v>
      </c>
      <c r="B97" s="391" t="s">
        <v>622</v>
      </c>
      <c r="C97" s="411">
        <f t="shared" si="2"/>
        <v>49484</v>
      </c>
      <c r="D97" s="439">
        <v>49129</v>
      </c>
      <c r="E97" s="439">
        <v>355</v>
      </c>
      <c r="F97" s="411">
        <f t="shared" si="3"/>
        <v>1200</v>
      </c>
      <c r="G97" s="439">
        <v>1198</v>
      </c>
      <c r="H97" s="439">
        <v>2</v>
      </c>
      <c r="I97" s="933" t="s">
        <v>729</v>
      </c>
      <c r="J97" s="934"/>
    </row>
    <row r="98" spans="1:10">
      <c r="A98" s="394" t="s">
        <v>623</v>
      </c>
      <c r="B98" s="395" t="s">
        <v>467</v>
      </c>
      <c r="C98" s="410">
        <f t="shared" si="2"/>
        <v>72933</v>
      </c>
      <c r="D98" s="437">
        <v>72627</v>
      </c>
      <c r="E98" s="437">
        <v>306</v>
      </c>
      <c r="F98" s="410">
        <f t="shared" si="3"/>
        <v>565</v>
      </c>
      <c r="G98" s="437">
        <v>560</v>
      </c>
      <c r="H98" s="437">
        <v>5</v>
      </c>
      <c r="I98" s="927" t="s">
        <v>468</v>
      </c>
      <c r="J98" s="928"/>
    </row>
    <row r="99" spans="1:10">
      <c r="A99" s="390" t="s">
        <v>624</v>
      </c>
      <c r="B99" s="391" t="s">
        <v>469</v>
      </c>
      <c r="C99" s="411">
        <f t="shared" si="2"/>
        <v>18779</v>
      </c>
      <c r="D99" s="439">
        <v>17293</v>
      </c>
      <c r="E99" s="439">
        <v>1486</v>
      </c>
      <c r="F99" s="411">
        <f t="shared" si="3"/>
        <v>243</v>
      </c>
      <c r="G99" s="439">
        <v>238</v>
      </c>
      <c r="H99" s="439">
        <v>5</v>
      </c>
      <c r="I99" s="933" t="s">
        <v>470</v>
      </c>
      <c r="J99" s="934"/>
    </row>
    <row r="100" spans="1:10">
      <c r="A100" s="394" t="s">
        <v>625</v>
      </c>
      <c r="B100" s="395" t="s">
        <v>471</v>
      </c>
      <c r="C100" s="410">
        <f t="shared" si="2"/>
        <v>10602</v>
      </c>
      <c r="D100" s="437">
        <v>8123</v>
      </c>
      <c r="E100" s="437">
        <v>2479</v>
      </c>
      <c r="F100" s="410">
        <f t="shared" si="3"/>
        <v>173</v>
      </c>
      <c r="G100" s="437">
        <v>167</v>
      </c>
      <c r="H100" s="437">
        <v>6</v>
      </c>
      <c r="I100" s="927" t="s">
        <v>472</v>
      </c>
      <c r="J100" s="928"/>
    </row>
    <row r="101" spans="1:10">
      <c r="A101" s="396" t="s">
        <v>430</v>
      </c>
      <c r="B101" s="397" t="s">
        <v>473</v>
      </c>
      <c r="C101" s="411">
        <f t="shared" si="2"/>
        <v>17021</v>
      </c>
      <c r="D101" s="439">
        <v>17021</v>
      </c>
      <c r="E101" s="439">
        <v>0</v>
      </c>
      <c r="F101" s="411">
        <f t="shared" si="3"/>
        <v>235</v>
      </c>
      <c r="G101" s="439">
        <v>235</v>
      </c>
      <c r="H101" s="439">
        <v>0</v>
      </c>
      <c r="I101" s="925" t="s">
        <v>474</v>
      </c>
      <c r="J101" s="926"/>
    </row>
    <row r="102" spans="1:10">
      <c r="A102" s="446" t="s">
        <v>626</v>
      </c>
      <c r="B102" s="447" t="s">
        <v>473</v>
      </c>
      <c r="C102" s="448">
        <f t="shared" si="2"/>
        <v>17021</v>
      </c>
      <c r="D102" s="425">
        <v>17021</v>
      </c>
      <c r="E102" s="425">
        <v>0</v>
      </c>
      <c r="F102" s="448">
        <f t="shared" si="3"/>
        <v>235</v>
      </c>
      <c r="G102" s="425">
        <v>235</v>
      </c>
      <c r="H102" s="425">
        <v>0</v>
      </c>
      <c r="I102" s="951" t="s">
        <v>474</v>
      </c>
      <c r="J102" s="952"/>
    </row>
    <row r="103" spans="1:10" ht="35.450000000000003" customHeight="1">
      <c r="A103" s="953" t="s">
        <v>475</v>
      </c>
      <c r="B103" s="954"/>
      <c r="C103" s="417">
        <f t="shared" si="2"/>
        <v>22428167</v>
      </c>
      <c r="D103" s="417">
        <v>15496549</v>
      </c>
      <c r="E103" s="417">
        <v>6931618</v>
      </c>
      <c r="F103" s="417">
        <f t="shared" si="3"/>
        <v>161872</v>
      </c>
      <c r="G103" s="417">
        <v>152913</v>
      </c>
      <c r="H103" s="417">
        <v>8959</v>
      </c>
      <c r="I103" s="955" t="s">
        <v>476</v>
      </c>
      <c r="J103" s="956"/>
    </row>
  </sheetData>
  <mergeCells count="108">
    <mergeCell ref="I84:J84"/>
    <mergeCell ref="I61:J61"/>
    <mergeCell ref="I35:J35"/>
    <mergeCell ref="A2:J2"/>
    <mergeCell ref="A3:J3"/>
    <mergeCell ref="A4:J4"/>
    <mergeCell ref="A5:J5"/>
    <mergeCell ref="A6:B6"/>
    <mergeCell ref="C6:H6"/>
    <mergeCell ref="I6:J6"/>
    <mergeCell ref="C7:E7"/>
    <mergeCell ref="F7:H7"/>
    <mergeCell ref="C8:E8"/>
    <mergeCell ref="F8:H8"/>
    <mergeCell ref="I11:J11"/>
    <mergeCell ref="I12:J12"/>
    <mergeCell ref="I13:J13"/>
    <mergeCell ref="I14:J14"/>
    <mergeCell ref="I15:J15"/>
    <mergeCell ref="I16:J16"/>
    <mergeCell ref="I17:J17"/>
    <mergeCell ref="I18:J18"/>
    <mergeCell ref="I19:J19"/>
    <mergeCell ref="I20:J20"/>
    <mergeCell ref="I21:J21"/>
    <mergeCell ref="I23:J23"/>
    <mergeCell ref="I24:J24"/>
    <mergeCell ref="I25:J25"/>
    <mergeCell ref="I26:J26"/>
    <mergeCell ref="I27:J27"/>
    <mergeCell ref="I28:J28"/>
    <mergeCell ref="I29:J29"/>
    <mergeCell ref="I30:J30"/>
    <mergeCell ref="I22:J22"/>
    <mergeCell ref="I31:J31"/>
    <mergeCell ref="I32:J32"/>
    <mergeCell ref="I33:J33"/>
    <mergeCell ref="I34:J34"/>
    <mergeCell ref="I36:J36"/>
    <mergeCell ref="I37:J37"/>
    <mergeCell ref="I38:J38"/>
    <mergeCell ref="I39:J39"/>
    <mergeCell ref="I40:J40"/>
    <mergeCell ref="I41:J41"/>
    <mergeCell ref="I42:J42"/>
    <mergeCell ref="I43:J43"/>
    <mergeCell ref="I44:J44"/>
    <mergeCell ref="I45:J45"/>
    <mergeCell ref="I46:J46"/>
    <mergeCell ref="I47:J47"/>
    <mergeCell ref="I51:J51"/>
    <mergeCell ref="I52:J52"/>
    <mergeCell ref="I53:J53"/>
    <mergeCell ref="I54:J54"/>
    <mergeCell ref="I63:J63"/>
    <mergeCell ref="I65:J65"/>
    <mergeCell ref="I48:J48"/>
    <mergeCell ref="I49:J49"/>
    <mergeCell ref="I50:J50"/>
    <mergeCell ref="I66:J66"/>
    <mergeCell ref="I67:J67"/>
    <mergeCell ref="I68:J68"/>
    <mergeCell ref="I69:J69"/>
    <mergeCell ref="I55:J55"/>
    <mergeCell ref="I56:J56"/>
    <mergeCell ref="I57:J57"/>
    <mergeCell ref="I58:J58"/>
    <mergeCell ref="I59:J59"/>
    <mergeCell ref="I60:J60"/>
    <mergeCell ref="I62:J62"/>
    <mergeCell ref="I89:J89"/>
    <mergeCell ref="I90:J90"/>
    <mergeCell ref="A7:A10"/>
    <mergeCell ref="B7:B10"/>
    <mergeCell ref="I7:J10"/>
    <mergeCell ref="I79:J79"/>
    <mergeCell ref="I80:J80"/>
    <mergeCell ref="I81:J81"/>
    <mergeCell ref="I82:J82"/>
    <mergeCell ref="I83:J83"/>
    <mergeCell ref="I85:J85"/>
    <mergeCell ref="I86:J86"/>
    <mergeCell ref="I87:J87"/>
    <mergeCell ref="I88:J88"/>
    <mergeCell ref="I70:J70"/>
    <mergeCell ref="I71:J71"/>
    <mergeCell ref="I72:J72"/>
    <mergeCell ref="I73:J73"/>
    <mergeCell ref="I74:J74"/>
    <mergeCell ref="I75:J75"/>
    <mergeCell ref="I76:J76"/>
    <mergeCell ref="I77:J77"/>
    <mergeCell ref="I78:J78"/>
    <mergeCell ref="I64:J64"/>
    <mergeCell ref="A103:B103"/>
    <mergeCell ref="I91:J91"/>
    <mergeCell ref="I92:J92"/>
    <mergeCell ref="I93:J93"/>
    <mergeCell ref="I94:J94"/>
    <mergeCell ref="I95:J95"/>
    <mergeCell ref="I96:J96"/>
    <mergeCell ref="I97:J97"/>
    <mergeCell ref="I98:J98"/>
    <mergeCell ref="I99:J99"/>
    <mergeCell ref="I100:J100"/>
    <mergeCell ref="I101:J101"/>
    <mergeCell ref="I102:J102"/>
    <mergeCell ref="I103:J103"/>
  </mergeCells>
  <printOptions horizontalCentered="1"/>
  <pageMargins left="0" right="0" top="0.39370078740157483" bottom="0" header="0.51181102362204722" footer="0.51181102362204722"/>
  <pageSetup paperSize="9" scale="75" orientation="landscape" r:id="rId1"/>
  <headerFooter alignWithMargins="0"/>
  <rowBreaks count="2" manualBreakCount="2">
    <brk id="47" max="9" man="1"/>
    <brk id="84" max="9"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4506668294322"/>
  </sheetPr>
  <dimension ref="A1:G69"/>
  <sheetViews>
    <sheetView view="pageBreakPreview" zoomScaleNormal="100" zoomScaleSheetLayoutView="100" workbookViewId="0">
      <selection activeCell="C37" sqref="C37"/>
    </sheetView>
  </sheetViews>
  <sheetFormatPr defaultColWidth="8.88671875" defaultRowHeight="15"/>
  <cols>
    <col min="1" max="1" width="26.77734375" style="34" customWidth="1"/>
    <col min="2" max="2" width="7.77734375" style="32" customWidth="1"/>
    <col min="3" max="3" width="9.33203125" style="59" customWidth="1"/>
    <col min="4" max="4" width="9.21875" style="59" customWidth="1"/>
    <col min="5" max="5" width="8.44140625" style="34" customWidth="1"/>
    <col min="6" max="6" width="26.77734375" style="34" customWidth="1"/>
    <col min="7" max="16384" width="8.88671875" style="34"/>
  </cols>
  <sheetData>
    <row r="1" spans="1:7" s="30" customFormat="1" ht="45" customHeight="1">
      <c r="A1" s="970"/>
      <c r="B1" s="970"/>
      <c r="C1" s="970"/>
      <c r="D1" s="970"/>
      <c r="E1" s="970"/>
      <c r="F1" s="970"/>
      <c r="G1" s="40"/>
    </row>
    <row r="2" spans="1:7" ht="20.25">
      <c r="A2" s="744" t="s">
        <v>653</v>
      </c>
      <c r="B2" s="744"/>
      <c r="C2" s="744"/>
      <c r="D2" s="744"/>
      <c r="E2" s="744"/>
      <c r="F2" s="744"/>
    </row>
    <row r="3" spans="1:7" ht="20.25">
      <c r="A3" s="744" t="s">
        <v>271</v>
      </c>
      <c r="B3" s="744"/>
      <c r="C3" s="744"/>
      <c r="D3" s="744"/>
      <c r="E3" s="744"/>
      <c r="F3" s="744"/>
    </row>
    <row r="4" spans="1:7" ht="15.75" customHeight="1">
      <c r="A4" s="818" t="s">
        <v>654</v>
      </c>
      <c r="B4" s="818"/>
      <c r="C4" s="818"/>
      <c r="D4" s="818"/>
      <c r="E4" s="818"/>
      <c r="F4" s="818"/>
    </row>
    <row r="5" spans="1:7" ht="15.75" customHeight="1">
      <c r="A5" s="818" t="s">
        <v>273</v>
      </c>
      <c r="B5" s="818"/>
      <c r="C5" s="818"/>
      <c r="D5" s="818"/>
      <c r="E5" s="818"/>
      <c r="F5" s="818"/>
    </row>
    <row r="6" spans="1:7" ht="15.75">
      <c r="A6" s="850" t="s">
        <v>655</v>
      </c>
      <c r="B6" s="850"/>
      <c r="C6" s="851">
        <v>2019</v>
      </c>
      <c r="D6" s="851"/>
      <c r="E6" s="997" t="s">
        <v>656</v>
      </c>
      <c r="F6" s="997"/>
    </row>
    <row r="7" spans="1:7" ht="21" customHeight="1">
      <c r="A7" s="998" t="s">
        <v>657</v>
      </c>
      <c r="B7" s="994" t="s">
        <v>658</v>
      </c>
      <c r="C7" s="803" t="s">
        <v>659</v>
      </c>
      <c r="D7" s="1002" t="s">
        <v>485</v>
      </c>
      <c r="E7" s="888" t="s">
        <v>660</v>
      </c>
      <c r="F7" s="888" t="s">
        <v>661</v>
      </c>
    </row>
    <row r="8" spans="1:7">
      <c r="A8" s="999"/>
      <c r="B8" s="995"/>
      <c r="C8" s="805"/>
      <c r="D8" s="1003"/>
      <c r="E8" s="959"/>
      <c r="F8" s="959"/>
    </row>
    <row r="9" spans="1:7" ht="22.5">
      <c r="A9" s="1000"/>
      <c r="B9" s="996"/>
      <c r="C9" s="37" t="s">
        <v>662</v>
      </c>
      <c r="D9" s="37" t="s">
        <v>488</v>
      </c>
      <c r="E9" s="960"/>
      <c r="F9" s="960"/>
    </row>
    <row r="10" spans="1:7" s="31" customFormat="1" ht="13.5" customHeight="1" thickBot="1">
      <c r="A10" s="1001" t="s">
        <v>663</v>
      </c>
      <c r="B10" s="60" t="s">
        <v>664</v>
      </c>
      <c r="C10" s="429">
        <v>0</v>
      </c>
      <c r="D10" s="429">
        <v>345</v>
      </c>
      <c r="E10" s="61" t="s">
        <v>665</v>
      </c>
      <c r="F10" s="1004" t="s">
        <v>666</v>
      </c>
    </row>
    <row r="11" spans="1:7" s="31" customFormat="1" ht="13.5" customHeight="1" thickTop="1" thickBot="1">
      <c r="A11" s="988"/>
      <c r="B11" s="62" t="s">
        <v>667</v>
      </c>
      <c r="C11" s="430">
        <v>0</v>
      </c>
      <c r="D11" s="430">
        <v>5</v>
      </c>
      <c r="E11" s="63" t="s">
        <v>668</v>
      </c>
      <c r="F11" s="982"/>
    </row>
    <row r="12" spans="1:7" s="31" customFormat="1" ht="13.5" customHeight="1" thickTop="1" thickBot="1">
      <c r="A12" s="988"/>
      <c r="B12" s="62" t="s">
        <v>475</v>
      </c>
      <c r="C12" s="426">
        <v>147652</v>
      </c>
      <c r="D12" s="426">
        <v>350</v>
      </c>
      <c r="E12" s="63" t="s">
        <v>476</v>
      </c>
      <c r="F12" s="982"/>
    </row>
    <row r="13" spans="1:7" s="31" customFormat="1" ht="13.5" customHeight="1" thickTop="1" thickBot="1">
      <c r="A13" s="989" t="s">
        <v>669</v>
      </c>
      <c r="B13" s="64" t="s">
        <v>664</v>
      </c>
      <c r="C13" s="431">
        <v>0</v>
      </c>
      <c r="D13" s="431">
        <v>558</v>
      </c>
      <c r="E13" s="65" t="s">
        <v>665</v>
      </c>
      <c r="F13" s="983" t="s">
        <v>670</v>
      </c>
    </row>
    <row r="14" spans="1:7" s="31" customFormat="1" ht="13.5" customHeight="1" thickTop="1" thickBot="1">
      <c r="A14" s="989"/>
      <c r="B14" s="64" t="s">
        <v>667</v>
      </c>
      <c r="C14" s="431">
        <v>0</v>
      </c>
      <c r="D14" s="431">
        <v>5</v>
      </c>
      <c r="E14" s="65" t="s">
        <v>668</v>
      </c>
      <c r="F14" s="983"/>
    </row>
    <row r="15" spans="1:7" s="31" customFormat="1" ht="13.5" customHeight="1" thickTop="1" thickBot="1">
      <c r="A15" s="989"/>
      <c r="B15" s="64" t="s">
        <v>475</v>
      </c>
      <c r="C15" s="427">
        <v>0</v>
      </c>
      <c r="D15" s="427">
        <v>563</v>
      </c>
      <c r="E15" s="65" t="s">
        <v>476</v>
      </c>
      <c r="F15" s="983"/>
    </row>
    <row r="16" spans="1:7" s="31" customFormat="1" ht="13.5" customHeight="1" thickTop="1" thickBot="1">
      <c r="A16" s="988" t="s">
        <v>671</v>
      </c>
      <c r="B16" s="62" t="s">
        <v>664</v>
      </c>
      <c r="C16" s="429">
        <v>0</v>
      </c>
      <c r="D16" s="429">
        <v>4999</v>
      </c>
      <c r="E16" s="63" t="s">
        <v>665</v>
      </c>
      <c r="F16" s="982" t="s">
        <v>672</v>
      </c>
    </row>
    <row r="17" spans="1:6" s="31" customFormat="1" ht="13.5" customHeight="1" thickTop="1" thickBot="1">
      <c r="A17" s="988"/>
      <c r="B17" s="62" t="s">
        <v>667</v>
      </c>
      <c r="C17" s="430">
        <v>0</v>
      </c>
      <c r="D17" s="430">
        <v>242</v>
      </c>
      <c r="E17" s="63" t="s">
        <v>668</v>
      </c>
      <c r="F17" s="982"/>
    </row>
    <row r="18" spans="1:6" s="31" customFormat="1" ht="13.5" customHeight="1" thickTop="1" thickBot="1">
      <c r="A18" s="988"/>
      <c r="B18" s="62" t="s">
        <v>475</v>
      </c>
      <c r="C18" s="426">
        <v>3041994</v>
      </c>
      <c r="D18" s="426">
        <v>5241</v>
      </c>
      <c r="E18" s="63" t="s">
        <v>476</v>
      </c>
      <c r="F18" s="982"/>
    </row>
    <row r="19" spans="1:6" s="31" customFormat="1" ht="13.5" customHeight="1" thickTop="1" thickBot="1">
      <c r="A19" s="989" t="s">
        <v>673</v>
      </c>
      <c r="B19" s="64" t="s">
        <v>664</v>
      </c>
      <c r="C19" s="431">
        <v>0</v>
      </c>
      <c r="D19" s="431">
        <v>4583</v>
      </c>
      <c r="E19" s="65" t="s">
        <v>665</v>
      </c>
      <c r="F19" s="983" t="s">
        <v>674</v>
      </c>
    </row>
    <row r="20" spans="1:6" s="31" customFormat="1" ht="13.5" customHeight="1" thickTop="1" thickBot="1">
      <c r="A20" s="989"/>
      <c r="B20" s="64" t="s">
        <v>667</v>
      </c>
      <c r="C20" s="431">
        <v>0</v>
      </c>
      <c r="D20" s="431">
        <v>1002</v>
      </c>
      <c r="E20" s="65" t="s">
        <v>668</v>
      </c>
      <c r="F20" s="983"/>
    </row>
    <row r="21" spans="1:6" s="31" customFormat="1" ht="13.5" customHeight="1" thickTop="1" thickBot="1">
      <c r="A21" s="989"/>
      <c r="B21" s="64" t="s">
        <v>475</v>
      </c>
      <c r="C21" s="427">
        <v>1965035</v>
      </c>
      <c r="D21" s="427">
        <v>5585</v>
      </c>
      <c r="E21" s="65" t="s">
        <v>476</v>
      </c>
      <c r="F21" s="983"/>
    </row>
    <row r="22" spans="1:6" s="31" customFormat="1" ht="14.25" customHeight="1" thickTop="1" thickBot="1">
      <c r="A22" s="988" t="s">
        <v>675</v>
      </c>
      <c r="B22" s="62" t="s">
        <v>664</v>
      </c>
      <c r="C22" s="429">
        <v>0</v>
      </c>
      <c r="D22" s="429">
        <v>22771</v>
      </c>
      <c r="E22" s="63" t="s">
        <v>665</v>
      </c>
      <c r="F22" s="982" t="s">
        <v>676</v>
      </c>
    </row>
    <row r="23" spans="1:6" s="31" customFormat="1" ht="14.25" customHeight="1" thickTop="1" thickBot="1">
      <c r="A23" s="988"/>
      <c r="B23" s="62" t="s">
        <v>667</v>
      </c>
      <c r="C23" s="430">
        <v>0</v>
      </c>
      <c r="D23" s="430">
        <v>1933</v>
      </c>
      <c r="E23" s="63" t="s">
        <v>668</v>
      </c>
      <c r="F23" s="982"/>
    </row>
    <row r="24" spans="1:6" s="31" customFormat="1" ht="14.25" customHeight="1" thickTop="1" thickBot="1">
      <c r="A24" s="988"/>
      <c r="B24" s="62" t="s">
        <v>475</v>
      </c>
      <c r="C24" s="426">
        <v>7096949</v>
      </c>
      <c r="D24" s="426">
        <v>24704</v>
      </c>
      <c r="E24" s="63" t="s">
        <v>476</v>
      </c>
      <c r="F24" s="982"/>
    </row>
    <row r="25" spans="1:6" s="31" customFormat="1" ht="13.5" customHeight="1" thickTop="1" thickBot="1">
      <c r="A25" s="989" t="s">
        <v>677</v>
      </c>
      <c r="B25" s="64" t="s">
        <v>664</v>
      </c>
      <c r="C25" s="431">
        <v>0</v>
      </c>
      <c r="D25" s="431">
        <v>3174</v>
      </c>
      <c r="E25" s="65" t="s">
        <v>665</v>
      </c>
      <c r="F25" s="983" t="s">
        <v>678</v>
      </c>
    </row>
    <row r="26" spans="1:6" s="31" customFormat="1" ht="13.5" customHeight="1" thickTop="1" thickBot="1">
      <c r="A26" s="989"/>
      <c r="B26" s="64" t="s">
        <v>667</v>
      </c>
      <c r="C26" s="431">
        <v>0</v>
      </c>
      <c r="D26" s="431">
        <v>1109</v>
      </c>
      <c r="E26" s="65" t="s">
        <v>668</v>
      </c>
      <c r="F26" s="983"/>
    </row>
    <row r="27" spans="1:6" s="31" customFormat="1" ht="13.5" customHeight="1" thickTop="1" thickBot="1">
      <c r="A27" s="989"/>
      <c r="B27" s="64" t="s">
        <v>475</v>
      </c>
      <c r="C27" s="427">
        <v>749012</v>
      </c>
      <c r="D27" s="427">
        <v>4283</v>
      </c>
      <c r="E27" s="65" t="s">
        <v>476</v>
      </c>
      <c r="F27" s="983"/>
    </row>
    <row r="28" spans="1:6" s="31" customFormat="1" ht="13.5" customHeight="1" thickTop="1" thickBot="1">
      <c r="A28" s="988" t="s">
        <v>679</v>
      </c>
      <c r="B28" s="62" t="s">
        <v>664</v>
      </c>
      <c r="C28" s="429">
        <v>0</v>
      </c>
      <c r="D28" s="429">
        <v>10041</v>
      </c>
      <c r="E28" s="63" t="s">
        <v>665</v>
      </c>
      <c r="F28" s="982" t="s">
        <v>680</v>
      </c>
    </row>
    <row r="29" spans="1:6" s="31" customFormat="1" ht="13.5" customHeight="1" thickTop="1" thickBot="1">
      <c r="A29" s="988"/>
      <c r="B29" s="62" t="s">
        <v>667</v>
      </c>
      <c r="C29" s="430">
        <v>0</v>
      </c>
      <c r="D29" s="430">
        <v>141</v>
      </c>
      <c r="E29" s="63" t="s">
        <v>668</v>
      </c>
      <c r="F29" s="982"/>
    </row>
    <row r="30" spans="1:6" s="31" customFormat="1" ht="13.5" customHeight="1" thickTop="1" thickBot="1">
      <c r="A30" s="988"/>
      <c r="B30" s="62" t="s">
        <v>475</v>
      </c>
      <c r="C30" s="426">
        <v>2642734</v>
      </c>
      <c r="D30" s="426">
        <v>10182</v>
      </c>
      <c r="E30" s="63" t="s">
        <v>476</v>
      </c>
      <c r="F30" s="982"/>
    </row>
    <row r="31" spans="1:6" s="31" customFormat="1" ht="13.5" customHeight="1" thickTop="1" thickBot="1">
      <c r="A31" s="989" t="s">
        <v>681</v>
      </c>
      <c r="B31" s="64" t="s">
        <v>664</v>
      </c>
      <c r="C31" s="431">
        <v>0</v>
      </c>
      <c r="D31" s="431">
        <v>83400</v>
      </c>
      <c r="E31" s="65" t="s">
        <v>665</v>
      </c>
      <c r="F31" s="983" t="s">
        <v>682</v>
      </c>
    </row>
    <row r="32" spans="1:6" s="31" customFormat="1" ht="13.5" customHeight="1" thickTop="1" thickBot="1">
      <c r="A32" s="989"/>
      <c r="B32" s="64" t="s">
        <v>667</v>
      </c>
      <c r="C32" s="431">
        <v>0</v>
      </c>
      <c r="D32" s="431">
        <v>579</v>
      </c>
      <c r="E32" s="65" t="s">
        <v>668</v>
      </c>
      <c r="F32" s="983"/>
    </row>
    <row r="33" spans="1:6" s="31" customFormat="1" ht="13.5" customHeight="1" thickTop="1" thickBot="1">
      <c r="A33" s="989"/>
      <c r="B33" s="64" t="s">
        <v>475</v>
      </c>
      <c r="C33" s="427">
        <v>4739210</v>
      </c>
      <c r="D33" s="427">
        <v>83979</v>
      </c>
      <c r="E33" s="65" t="s">
        <v>476</v>
      </c>
      <c r="F33" s="983"/>
    </row>
    <row r="34" spans="1:6" s="31" customFormat="1" ht="13.5" customHeight="1" thickTop="1" thickBot="1">
      <c r="A34" s="988" t="s">
        <v>683</v>
      </c>
      <c r="B34" s="62" t="s">
        <v>664</v>
      </c>
      <c r="C34" s="429">
        <v>0</v>
      </c>
      <c r="D34" s="429">
        <v>25625</v>
      </c>
      <c r="E34" s="63" t="s">
        <v>665</v>
      </c>
      <c r="F34" s="982" t="s">
        <v>684</v>
      </c>
    </row>
    <row r="35" spans="1:6" s="31" customFormat="1" ht="24.75" customHeight="1" thickTop="1" thickBot="1">
      <c r="A35" s="988"/>
      <c r="B35" s="62" t="s">
        <v>667</v>
      </c>
      <c r="C35" s="430">
        <v>0</v>
      </c>
      <c r="D35" s="430">
        <v>832</v>
      </c>
      <c r="E35" s="63" t="s">
        <v>668</v>
      </c>
      <c r="F35" s="982"/>
    </row>
    <row r="36" spans="1:6" ht="18.75" customHeight="1" thickTop="1">
      <c r="A36" s="990"/>
      <c r="B36" s="66" t="s">
        <v>475</v>
      </c>
      <c r="C36" s="433">
        <v>2013306</v>
      </c>
      <c r="D36" s="433">
        <v>26457</v>
      </c>
      <c r="E36" s="67" t="s">
        <v>476</v>
      </c>
      <c r="F36" s="984"/>
    </row>
    <row r="37" spans="1:6" ht="14.25" customHeight="1" thickBot="1">
      <c r="A37" s="991" t="s">
        <v>475</v>
      </c>
      <c r="B37" s="68" t="s">
        <v>664</v>
      </c>
      <c r="C37" s="432"/>
      <c r="D37" s="432">
        <v>155496</v>
      </c>
      <c r="E37" s="69" t="s">
        <v>665</v>
      </c>
      <c r="F37" s="985" t="s">
        <v>476</v>
      </c>
    </row>
    <row r="38" spans="1:6" ht="14.25" customHeight="1" thickTop="1" thickBot="1">
      <c r="A38" s="992"/>
      <c r="B38" s="70" t="s">
        <v>667</v>
      </c>
      <c r="C38" s="427"/>
      <c r="D38" s="427">
        <v>5848</v>
      </c>
      <c r="E38" s="65" t="s">
        <v>668</v>
      </c>
      <c r="F38" s="986"/>
    </row>
    <row r="39" spans="1:6" ht="14.25" customHeight="1" thickTop="1">
      <c r="A39" s="993"/>
      <c r="B39" s="71" t="s">
        <v>475</v>
      </c>
      <c r="C39" s="428">
        <v>22395892</v>
      </c>
      <c r="D39" s="428">
        <v>161344</v>
      </c>
      <c r="E39" s="72" t="s">
        <v>476</v>
      </c>
      <c r="F39" s="987"/>
    </row>
    <row r="41" spans="1:6">
      <c r="C41" s="73"/>
      <c r="D41" s="73"/>
    </row>
    <row r="43" spans="1:6">
      <c r="C43" s="34"/>
      <c r="D43" s="34"/>
    </row>
    <row r="44" spans="1:6">
      <c r="C44" s="34"/>
      <c r="D44" s="34"/>
    </row>
    <row r="45" spans="1:6">
      <c r="C45" s="34"/>
      <c r="D45" s="34"/>
    </row>
    <row r="46" spans="1:6">
      <c r="C46" s="34"/>
      <c r="D46" s="34"/>
    </row>
    <row r="47" spans="1:6">
      <c r="C47" s="34"/>
      <c r="D47" s="34"/>
    </row>
    <row r="48" spans="1:6">
      <c r="C48" s="34"/>
      <c r="D48" s="34"/>
    </row>
    <row r="49" spans="3:4">
      <c r="C49" s="34"/>
      <c r="D49" s="34"/>
    </row>
    <row r="50" spans="3:4">
      <c r="C50" s="34"/>
      <c r="D50" s="34"/>
    </row>
    <row r="51" spans="3:4">
      <c r="C51" s="34"/>
      <c r="D51" s="34"/>
    </row>
    <row r="52" spans="3:4">
      <c r="C52" s="34"/>
      <c r="D52" s="34"/>
    </row>
    <row r="53" spans="3:4">
      <c r="C53" s="34"/>
      <c r="D53" s="34"/>
    </row>
    <row r="54" spans="3:4">
      <c r="C54" s="34"/>
      <c r="D54" s="34"/>
    </row>
    <row r="55" spans="3:4">
      <c r="C55" s="34"/>
      <c r="D55" s="34"/>
    </row>
    <row r="56" spans="3:4">
      <c r="C56" s="34"/>
      <c r="D56" s="34"/>
    </row>
    <row r="57" spans="3:4">
      <c r="C57" s="34"/>
      <c r="D57" s="34"/>
    </row>
    <row r="58" spans="3:4">
      <c r="C58" s="34"/>
      <c r="D58" s="34"/>
    </row>
    <row r="59" spans="3:4">
      <c r="C59" s="34"/>
      <c r="D59" s="34"/>
    </row>
    <row r="60" spans="3:4">
      <c r="C60" s="34"/>
      <c r="D60" s="34"/>
    </row>
    <row r="61" spans="3:4">
      <c r="C61" s="34"/>
      <c r="D61" s="34"/>
    </row>
    <row r="62" spans="3:4">
      <c r="C62" s="34"/>
      <c r="D62" s="34"/>
    </row>
    <row r="63" spans="3:4">
      <c r="C63" s="34"/>
      <c r="D63" s="34"/>
    </row>
    <row r="64" spans="3:4">
      <c r="C64" s="34"/>
      <c r="D64" s="34"/>
    </row>
    <row r="65" spans="3:4">
      <c r="C65" s="34"/>
      <c r="D65" s="34"/>
    </row>
    <row r="66" spans="3:4">
      <c r="C66" s="34"/>
      <c r="D66" s="34"/>
    </row>
    <row r="67" spans="3:4">
      <c r="C67" s="34"/>
      <c r="D67" s="34"/>
    </row>
    <row r="68" spans="3:4">
      <c r="C68" s="34"/>
      <c r="D68" s="34"/>
    </row>
    <row r="69" spans="3:4">
      <c r="C69" s="34"/>
      <c r="D69" s="34"/>
    </row>
  </sheetData>
  <mergeCells count="34">
    <mergeCell ref="A1:F1"/>
    <mergeCell ref="A2:F2"/>
    <mergeCell ref="A3:F3"/>
    <mergeCell ref="A4:F4"/>
    <mergeCell ref="A5:F5"/>
    <mergeCell ref="A6:B6"/>
    <mergeCell ref="C6:D6"/>
    <mergeCell ref="E6:F6"/>
    <mergeCell ref="A7:A9"/>
    <mergeCell ref="A10:A12"/>
    <mergeCell ref="C7:C8"/>
    <mergeCell ref="D7:D8"/>
    <mergeCell ref="E7:E9"/>
    <mergeCell ref="F7:F9"/>
    <mergeCell ref="F10:F12"/>
    <mergeCell ref="A28:A30"/>
    <mergeCell ref="A31:A33"/>
    <mergeCell ref="A34:A36"/>
    <mergeCell ref="A37:A39"/>
    <mergeCell ref="B7:B9"/>
    <mergeCell ref="A13:A15"/>
    <mergeCell ref="A16:A18"/>
    <mergeCell ref="A19:A21"/>
    <mergeCell ref="A22:A24"/>
    <mergeCell ref="A25:A27"/>
    <mergeCell ref="F28:F30"/>
    <mergeCell ref="F31:F33"/>
    <mergeCell ref="F34:F36"/>
    <mergeCell ref="F37:F39"/>
    <mergeCell ref="F13:F15"/>
    <mergeCell ref="F16:F18"/>
    <mergeCell ref="F19:F21"/>
    <mergeCell ref="F22:F24"/>
    <mergeCell ref="F25:F27"/>
  </mergeCells>
  <printOptions horizontalCentered="1" verticalCentered="1"/>
  <pageMargins left="0" right="0" top="0" bottom="0" header="0.51180555555555596" footer="0.51180555555555596"/>
  <pageSetup paperSize="9" scale="9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4506668294322"/>
  </sheetPr>
  <dimension ref="A1:M100"/>
  <sheetViews>
    <sheetView view="pageBreakPreview" zoomScaleNormal="100" zoomScaleSheetLayoutView="100" workbookViewId="0">
      <selection activeCell="C16" sqref="C16"/>
    </sheetView>
  </sheetViews>
  <sheetFormatPr defaultColWidth="8.88671875" defaultRowHeight="15"/>
  <cols>
    <col min="1" max="1" width="5.77734375" style="54" customWidth="1"/>
    <col min="2" max="2" width="45.77734375" style="32" customWidth="1"/>
    <col min="3" max="3" width="8.6640625" style="33" customWidth="1"/>
    <col min="4" max="10" width="7.77734375" style="34" customWidth="1"/>
    <col min="11" max="11" width="8.109375" style="34" customWidth="1"/>
    <col min="12" max="12" width="42.6640625" style="34" customWidth="1"/>
    <col min="13" max="13" width="5.77734375" style="34" customWidth="1"/>
    <col min="14" max="16384" width="8.88671875" style="34"/>
  </cols>
  <sheetData>
    <row r="1" spans="1:13" s="30" customFormat="1">
      <c r="A1" s="970"/>
      <c r="B1" s="970"/>
      <c r="C1" s="970"/>
      <c r="D1" s="970"/>
      <c r="E1" s="970"/>
      <c r="F1" s="970"/>
      <c r="G1" s="970"/>
      <c r="H1" s="970"/>
      <c r="I1" s="970"/>
      <c r="J1" s="970"/>
      <c r="K1" s="970"/>
      <c r="L1" s="970"/>
      <c r="M1" s="970"/>
    </row>
    <row r="2" spans="1:13" s="43" customFormat="1" ht="20.25">
      <c r="A2" s="744" t="s">
        <v>493</v>
      </c>
      <c r="B2" s="744"/>
      <c r="C2" s="744"/>
      <c r="D2" s="744"/>
      <c r="E2" s="744"/>
      <c r="F2" s="744"/>
      <c r="G2" s="744"/>
      <c r="H2" s="744"/>
      <c r="I2" s="744"/>
      <c r="J2" s="744"/>
      <c r="K2" s="744"/>
      <c r="L2" s="744"/>
      <c r="M2" s="744"/>
    </row>
    <row r="3" spans="1:13" s="43" customFormat="1" ht="20.25">
      <c r="A3" s="848" t="s">
        <v>271</v>
      </c>
      <c r="B3" s="848"/>
      <c r="C3" s="848"/>
      <c r="D3" s="848"/>
      <c r="E3" s="848"/>
      <c r="F3" s="848"/>
      <c r="G3" s="848"/>
      <c r="H3" s="848"/>
      <c r="I3" s="848"/>
      <c r="J3" s="848"/>
      <c r="K3" s="848"/>
      <c r="L3" s="848"/>
      <c r="M3" s="848"/>
    </row>
    <row r="4" spans="1:13" ht="15.75">
      <c r="A4" s="818" t="s">
        <v>494</v>
      </c>
      <c r="B4" s="818"/>
      <c r="C4" s="818"/>
      <c r="D4" s="818"/>
      <c r="E4" s="818"/>
      <c r="F4" s="818"/>
      <c r="G4" s="818"/>
      <c r="H4" s="818"/>
      <c r="I4" s="818"/>
      <c r="J4" s="818"/>
      <c r="K4" s="818"/>
      <c r="L4" s="818"/>
      <c r="M4" s="818"/>
    </row>
    <row r="5" spans="1:13" ht="15.75">
      <c r="A5" s="849" t="s">
        <v>273</v>
      </c>
      <c r="B5" s="849"/>
      <c r="C5" s="849"/>
      <c r="D5" s="849"/>
      <c r="E5" s="849"/>
      <c r="F5" s="849"/>
      <c r="G5" s="849"/>
      <c r="H5" s="849"/>
      <c r="I5" s="849"/>
      <c r="J5" s="849"/>
      <c r="K5" s="849"/>
      <c r="L5" s="849"/>
      <c r="M5" s="849"/>
    </row>
    <row r="6" spans="1:13" ht="18">
      <c r="A6" s="850" t="s">
        <v>685</v>
      </c>
      <c r="B6" s="850"/>
      <c r="C6" s="851">
        <v>2019</v>
      </c>
      <c r="D6" s="851"/>
      <c r="E6" s="851"/>
      <c r="F6" s="851"/>
      <c r="G6" s="851"/>
      <c r="H6" s="851"/>
      <c r="I6" s="851"/>
      <c r="J6" s="851"/>
      <c r="K6" s="851"/>
      <c r="L6" s="56"/>
      <c r="M6" s="57" t="s">
        <v>686</v>
      </c>
    </row>
    <row r="7" spans="1:13" ht="83.25">
      <c r="A7" s="44" t="s">
        <v>497</v>
      </c>
      <c r="B7" s="45" t="s">
        <v>277</v>
      </c>
      <c r="C7" s="46" t="s">
        <v>498</v>
      </c>
      <c r="D7" s="55" t="s">
        <v>499</v>
      </c>
      <c r="E7" s="55" t="s">
        <v>500</v>
      </c>
      <c r="F7" s="55" t="s">
        <v>501</v>
      </c>
      <c r="G7" s="55" t="s">
        <v>502</v>
      </c>
      <c r="H7" s="55" t="s">
        <v>503</v>
      </c>
      <c r="I7" s="58" t="s">
        <v>504</v>
      </c>
      <c r="J7" s="46" t="s">
        <v>505</v>
      </c>
      <c r="K7" s="58" t="s">
        <v>506</v>
      </c>
      <c r="L7" s="852" t="s">
        <v>486</v>
      </c>
      <c r="M7" s="852"/>
    </row>
    <row r="8" spans="1:13">
      <c r="A8" s="406" t="s">
        <v>287</v>
      </c>
      <c r="B8" s="407" t="s">
        <v>288</v>
      </c>
      <c r="C8" s="434">
        <v>16987029</v>
      </c>
      <c r="D8" s="435">
        <v>2024250</v>
      </c>
      <c r="E8" s="435">
        <v>13394</v>
      </c>
      <c r="F8" s="435">
        <v>616586</v>
      </c>
      <c r="G8" s="435">
        <v>1119091</v>
      </c>
      <c r="H8" s="435">
        <v>640556</v>
      </c>
      <c r="I8" s="435">
        <v>0</v>
      </c>
      <c r="J8" s="435">
        <v>4039650</v>
      </c>
      <c r="K8" s="435">
        <v>8533502</v>
      </c>
      <c r="L8" s="973" t="s">
        <v>290</v>
      </c>
      <c r="M8" s="974"/>
    </row>
    <row r="9" spans="1:13">
      <c r="A9" s="386" t="s">
        <v>291</v>
      </c>
      <c r="B9" s="387" t="s">
        <v>292</v>
      </c>
      <c r="C9" s="436">
        <v>15868341</v>
      </c>
      <c r="D9" s="437">
        <v>2016527</v>
      </c>
      <c r="E9" s="437">
        <v>11789</v>
      </c>
      <c r="F9" s="437">
        <v>513076</v>
      </c>
      <c r="G9" s="437">
        <v>1112415</v>
      </c>
      <c r="H9" s="437">
        <v>623759</v>
      </c>
      <c r="I9" s="437">
        <v>0</v>
      </c>
      <c r="J9" s="437">
        <v>3943508</v>
      </c>
      <c r="K9" s="437">
        <v>7647267</v>
      </c>
      <c r="L9" s="931" t="s">
        <v>293</v>
      </c>
      <c r="M9" s="932"/>
    </row>
    <row r="10" spans="1:13">
      <c r="A10" s="396" t="s">
        <v>294</v>
      </c>
      <c r="B10" s="397" t="s">
        <v>295</v>
      </c>
      <c r="C10" s="438">
        <v>341451</v>
      </c>
      <c r="D10" s="439">
        <v>0</v>
      </c>
      <c r="E10" s="439">
        <v>278</v>
      </c>
      <c r="F10" s="439">
        <v>49278</v>
      </c>
      <c r="G10" s="439">
        <v>824</v>
      </c>
      <c r="H10" s="439">
        <v>7588</v>
      </c>
      <c r="I10" s="439">
        <v>0</v>
      </c>
      <c r="J10" s="439">
        <v>36074</v>
      </c>
      <c r="K10" s="439">
        <v>247409</v>
      </c>
      <c r="L10" s="925" t="s">
        <v>296</v>
      </c>
      <c r="M10" s="926"/>
    </row>
    <row r="11" spans="1:13">
      <c r="A11" s="394" t="s">
        <v>297</v>
      </c>
      <c r="B11" s="395" t="s">
        <v>298</v>
      </c>
      <c r="C11" s="436">
        <v>341451</v>
      </c>
      <c r="D11" s="437">
        <v>0</v>
      </c>
      <c r="E11" s="437">
        <v>278</v>
      </c>
      <c r="F11" s="437">
        <v>49278</v>
      </c>
      <c r="G11" s="437">
        <v>824</v>
      </c>
      <c r="H11" s="437">
        <v>7588</v>
      </c>
      <c r="I11" s="437">
        <v>0</v>
      </c>
      <c r="J11" s="437">
        <v>36074</v>
      </c>
      <c r="K11" s="437">
        <v>247409</v>
      </c>
      <c r="L11" s="927" t="s">
        <v>299</v>
      </c>
      <c r="M11" s="928"/>
    </row>
    <row r="12" spans="1:13">
      <c r="A12" s="396" t="s">
        <v>300</v>
      </c>
      <c r="B12" s="397" t="s">
        <v>301</v>
      </c>
      <c r="C12" s="438">
        <v>777237</v>
      </c>
      <c r="D12" s="439">
        <v>7723</v>
      </c>
      <c r="E12" s="439">
        <v>1327</v>
      </c>
      <c r="F12" s="439">
        <v>54232</v>
      </c>
      <c r="G12" s="439">
        <v>5852</v>
      </c>
      <c r="H12" s="439">
        <v>9209</v>
      </c>
      <c r="I12" s="439">
        <v>0</v>
      </c>
      <c r="J12" s="439">
        <v>60068</v>
      </c>
      <c r="K12" s="439">
        <v>638826</v>
      </c>
      <c r="L12" s="925" t="s">
        <v>302</v>
      </c>
      <c r="M12" s="926"/>
    </row>
    <row r="13" spans="1:13">
      <c r="A13" s="394" t="s">
        <v>303</v>
      </c>
      <c r="B13" s="395" t="s">
        <v>304</v>
      </c>
      <c r="C13" s="436">
        <v>777237</v>
      </c>
      <c r="D13" s="437">
        <v>7723</v>
      </c>
      <c r="E13" s="437">
        <v>1327</v>
      </c>
      <c r="F13" s="437">
        <v>54232</v>
      </c>
      <c r="G13" s="437">
        <v>5852</v>
      </c>
      <c r="H13" s="437">
        <v>9209</v>
      </c>
      <c r="I13" s="437">
        <v>0</v>
      </c>
      <c r="J13" s="437">
        <v>60068</v>
      </c>
      <c r="K13" s="437">
        <v>638826</v>
      </c>
      <c r="L13" s="927" t="s">
        <v>305</v>
      </c>
      <c r="M13" s="928"/>
    </row>
    <row r="14" spans="1:13">
      <c r="A14" s="412" t="s">
        <v>306</v>
      </c>
      <c r="B14" s="399" t="s">
        <v>307</v>
      </c>
      <c r="C14" s="438">
        <v>66616081</v>
      </c>
      <c r="D14" s="439">
        <v>13053045</v>
      </c>
      <c r="E14" s="439">
        <v>29690</v>
      </c>
      <c r="F14" s="439">
        <v>1170917</v>
      </c>
      <c r="G14" s="439">
        <v>181140</v>
      </c>
      <c r="H14" s="439">
        <v>1511653</v>
      </c>
      <c r="I14" s="439">
        <v>514803</v>
      </c>
      <c r="J14" s="439">
        <v>1206822</v>
      </c>
      <c r="K14" s="439">
        <v>48948011</v>
      </c>
      <c r="L14" s="929" t="s">
        <v>308</v>
      </c>
      <c r="M14" s="930"/>
    </row>
    <row r="15" spans="1:13">
      <c r="A15" s="386" t="s">
        <v>32</v>
      </c>
      <c r="B15" s="387" t="s">
        <v>309</v>
      </c>
      <c r="C15" s="436">
        <v>1442241</v>
      </c>
      <c r="D15" s="437">
        <v>65032</v>
      </c>
      <c r="E15" s="437">
        <v>3550</v>
      </c>
      <c r="F15" s="437">
        <v>12329</v>
      </c>
      <c r="G15" s="437">
        <v>9213</v>
      </c>
      <c r="H15" s="437">
        <v>27479</v>
      </c>
      <c r="I15" s="437">
        <v>171795</v>
      </c>
      <c r="J15" s="437">
        <v>35040</v>
      </c>
      <c r="K15" s="437">
        <v>1117803</v>
      </c>
      <c r="L15" s="931" t="s">
        <v>310</v>
      </c>
      <c r="M15" s="932"/>
    </row>
    <row r="16" spans="1:13">
      <c r="A16" s="390" t="s">
        <v>565</v>
      </c>
      <c r="B16" s="391" t="s">
        <v>311</v>
      </c>
      <c r="C16" s="438">
        <v>4106</v>
      </c>
      <c r="D16" s="439">
        <v>0</v>
      </c>
      <c r="E16" s="439">
        <v>0</v>
      </c>
      <c r="F16" s="439">
        <v>0</v>
      </c>
      <c r="G16" s="439">
        <v>0</v>
      </c>
      <c r="H16" s="439">
        <v>0</v>
      </c>
      <c r="I16" s="439">
        <v>0</v>
      </c>
      <c r="J16" s="439">
        <v>0</v>
      </c>
      <c r="K16" s="439">
        <v>4106</v>
      </c>
      <c r="L16" s="933" t="s">
        <v>312</v>
      </c>
      <c r="M16" s="934"/>
    </row>
    <row r="17" spans="1:13">
      <c r="A17" s="394" t="s">
        <v>735</v>
      </c>
      <c r="B17" s="395" t="s">
        <v>734</v>
      </c>
      <c r="C17" s="436">
        <v>13049</v>
      </c>
      <c r="D17" s="437">
        <v>0</v>
      </c>
      <c r="E17" s="437">
        <v>3</v>
      </c>
      <c r="F17" s="437">
        <v>0</v>
      </c>
      <c r="G17" s="437">
        <v>46</v>
      </c>
      <c r="H17" s="437">
        <v>129</v>
      </c>
      <c r="I17" s="437">
        <v>421</v>
      </c>
      <c r="J17" s="437">
        <v>93</v>
      </c>
      <c r="K17" s="437">
        <v>12357</v>
      </c>
      <c r="L17" s="927" t="s">
        <v>733</v>
      </c>
      <c r="M17" s="928"/>
    </row>
    <row r="18" spans="1:13">
      <c r="A18" s="390" t="s">
        <v>566</v>
      </c>
      <c r="B18" s="391" t="s">
        <v>313</v>
      </c>
      <c r="C18" s="438">
        <v>158947</v>
      </c>
      <c r="D18" s="439">
        <v>441</v>
      </c>
      <c r="E18" s="439">
        <v>103</v>
      </c>
      <c r="F18" s="439">
        <v>118</v>
      </c>
      <c r="G18" s="439">
        <v>262</v>
      </c>
      <c r="H18" s="439">
        <v>665</v>
      </c>
      <c r="I18" s="439">
        <v>3084</v>
      </c>
      <c r="J18" s="439">
        <v>1009</v>
      </c>
      <c r="K18" s="439">
        <v>153265</v>
      </c>
      <c r="L18" s="933" t="s">
        <v>314</v>
      </c>
      <c r="M18" s="934"/>
    </row>
    <row r="19" spans="1:13">
      <c r="A19" s="498" t="s">
        <v>736</v>
      </c>
      <c r="B19" s="499" t="s">
        <v>781</v>
      </c>
      <c r="C19" s="500">
        <v>25384</v>
      </c>
      <c r="D19" s="501">
        <v>0</v>
      </c>
      <c r="E19" s="501">
        <v>0</v>
      </c>
      <c r="F19" s="501">
        <v>0</v>
      </c>
      <c r="G19" s="501">
        <v>0</v>
      </c>
      <c r="H19" s="501">
        <v>0</v>
      </c>
      <c r="I19" s="501">
        <v>2617</v>
      </c>
      <c r="J19" s="501">
        <v>299</v>
      </c>
      <c r="K19" s="501">
        <v>22468</v>
      </c>
      <c r="L19" s="933" t="s">
        <v>782</v>
      </c>
      <c r="M19" s="934"/>
    </row>
    <row r="20" spans="1:13">
      <c r="A20" s="394" t="s">
        <v>567</v>
      </c>
      <c r="B20" s="395" t="s">
        <v>315</v>
      </c>
      <c r="C20" s="436">
        <v>457395</v>
      </c>
      <c r="D20" s="437">
        <v>45104</v>
      </c>
      <c r="E20" s="437">
        <v>319</v>
      </c>
      <c r="F20" s="437">
        <v>2206</v>
      </c>
      <c r="G20" s="437">
        <v>1642</v>
      </c>
      <c r="H20" s="437">
        <v>4152</v>
      </c>
      <c r="I20" s="437">
        <v>79621</v>
      </c>
      <c r="J20" s="437">
        <v>5508</v>
      </c>
      <c r="K20" s="437">
        <v>318843</v>
      </c>
      <c r="L20" s="927" t="s">
        <v>316</v>
      </c>
      <c r="M20" s="928"/>
    </row>
    <row r="21" spans="1:13">
      <c r="A21" s="390" t="s">
        <v>568</v>
      </c>
      <c r="B21" s="391" t="s">
        <v>317</v>
      </c>
      <c r="C21" s="438">
        <v>328289</v>
      </c>
      <c r="D21" s="439">
        <v>16</v>
      </c>
      <c r="E21" s="439">
        <v>341</v>
      </c>
      <c r="F21" s="439">
        <v>5983</v>
      </c>
      <c r="G21" s="439">
        <v>3073</v>
      </c>
      <c r="H21" s="439">
        <v>5843</v>
      </c>
      <c r="I21" s="439">
        <v>27594</v>
      </c>
      <c r="J21" s="439">
        <v>12686</v>
      </c>
      <c r="K21" s="439">
        <v>272753</v>
      </c>
      <c r="L21" s="933" t="s">
        <v>318</v>
      </c>
      <c r="M21" s="934"/>
    </row>
    <row r="22" spans="1:13" ht="15" customHeight="1">
      <c r="A22" s="394" t="s">
        <v>537</v>
      </c>
      <c r="B22" s="395" t="s">
        <v>319</v>
      </c>
      <c r="C22" s="436">
        <v>407858</v>
      </c>
      <c r="D22" s="437">
        <v>18059</v>
      </c>
      <c r="E22" s="437">
        <v>2163</v>
      </c>
      <c r="F22" s="437">
        <v>1248</v>
      </c>
      <c r="G22" s="437">
        <v>3469</v>
      </c>
      <c r="H22" s="437">
        <v>14348</v>
      </c>
      <c r="I22" s="437">
        <v>56655</v>
      </c>
      <c r="J22" s="437">
        <v>12830</v>
      </c>
      <c r="K22" s="437">
        <v>299086</v>
      </c>
      <c r="L22" s="927" t="s">
        <v>320</v>
      </c>
      <c r="M22" s="928"/>
    </row>
    <row r="23" spans="1:13">
      <c r="A23" s="390" t="s">
        <v>569</v>
      </c>
      <c r="B23" s="391" t="s">
        <v>321</v>
      </c>
      <c r="C23" s="438">
        <v>25484</v>
      </c>
      <c r="D23" s="439">
        <v>1412</v>
      </c>
      <c r="E23" s="439">
        <v>211</v>
      </c>
      <c r="F23" s="439">
        <v>1193</v>
      </c>
      <c r="G23" s="439">
        <v>117</v>
      </c>
      <c r="H23" s="439">
        <v>282</v>
      </c>
      <c r="I23" s="439">
        <v>306</v>
      </c>
      <c r="J23" s="439">
        <v>411</v>
      </c>
      <c r="K23" s="439">
        <v>21552</v>
      </c>
      <c r="L23" s="933" t="s">
        <v>323</v>
      </c>
      <c r="M23" s="934"/>
    </row>
    <row r="24" spans="1:13" ht="15" customHeight="1">
      <c r="A24" s="394" t="s">
        <v>570</v>
      </c>
      <c r="B24" s="395" t="s">
        <v>324</v>
      </c>
      <c r="C24" s="436">
        <v>13148</v>
      </c>
      <c r="D24" s="437">
        <v>0</v>
      </c>
      <c r="E24" s="437">
        <v>345</v>
      </c>
      <c r="F24" s="437">
        <v>1405</v>
      </c>
      <c r="G24" s="437">
        <v>604</v>
      </c>
      <c r="H24" s="437">
        <v>1889</v>
      </c>
      <c r="I24" s="437">
        <v>1497</v>
      </c>
      <c r="J24" s="437">
        <v>1388</v>
      </c>
      <c r="K24" s="437">
        <v>6020</v>
      </c>
      <c r="L24" s="927" t="s">
        <v>326</v>
      </c>
      <c r="M24" s="928"/>
    </row>
    <row r="25" spans="1:13">
      <c r="A25" s="390" t="s">
        <v>571</v>
      </c>
      <c r="B25" s="391" t="s">
        <v>327</v>
      </c>
      <c r="C25" s="438">
        <v>8581</v>
      </c>
      <c r="D25" s="439">
        <v>0</v>
      </c>
      <c r="E25" s="439">
        <v>65</v>
      </c>
      <c r="F25" s="439">
        <v>176</v>
      </c>
      <c r="G25" s="439">
        <v>0</v>
      </c>
      <c r="H25" s="439">
        <v>171</v>
      </c>
      <c r="I25" s="439">
        <v>0</v>
      </c>
      <c r="J25" s="439">
        <v>816</v>
      </c>
      <c r="K25" s="439">
        <v>7353</v>
      </c>
      <c r="L25" s="933" t="s">
        <v>328</v>
      </c>
      <c r="M25" s="934"/>
    </row>
    <row r="26" spans="1:13">
      <c r="A26" s="386" t="s">
        <v>33</v>
      </c>
      <c r="B26" s="387" t="s">
        <v>329</v>
      </c>
      <c r="C26" s="436">
        <v>309601</v>
      </c>
      <c r="D26" s="437">
        <v>1628</v>
      </c>
      <c r="E26" s="437">
        <v>1696</v>
      </c>
      <c r="F26" s="437">
        <v>6266</v>
      </c>
      <c r="G26" s="437">
        <v>8373</v>
      </c>
      <c r="H26" s="437">
        <v>8130</v>
      </c>
      <c r="I26" s="437">
        <v>31513</v>
      </c>
      <c r="J26" s="437">
        <v>13950</v>
      </c>
      <c r="K26" s="437">
        <v>238045</v>
      </c>
      <c r="L26" s="931" t="s">
        <v>330</v>
      </c>
      <c r="M26" s="932"/>
    </row>
    <row r="27" spans="1:13">
      <c r="A27" s="390" t="s">
        <v>572</v>
      </c>
      <c r="B27" s="391" t="s">
        <v>331</v>
      </c>
      <c r="C27" s="438">
        <v>171174</v>
      </c>
      <c r="D27" s="439">
        <v>0</v>
      </c>
      <c r="E27" s="439">
        <v>621</v>
      </c>
      <c r="F27" s="439">
        <v>3674</v>
      </c>
      <c r="G27" s="439">
        <v>2150</v>
      </c>
      <c r="H27" s="439">
        <v>1875</v>
      </c>
      <c r="I27" s="439">
        <v>23734</v>
      </c>
      <c r="J27" s="439">
        <v>1160</v>
      </c>
      <c r="K27" s="439">
        <v>137960</v>
      </c>
      <c r="L27" s="933" t="s">
        <v>332</v>
      </c>
      <c r="M27" s="934"/>
    </row>
    <row r="28" spans="1:13" ht="15" customHeight="1">
      <c r="A28" s="394" t="s">
        <v>573</v>
      </c>
      <c r="B28" s="395" t="s">
        <v>333</v>
      </c>
      <c r="C28" s="436">
        <v>138427</v>
      </c>
      <c r="D28" s="437">
        <v>1628</v>
      </c>
      <c r="E28" s="437">
        <v>1075</v>
      </c>
      <c r="F28" s="437">
        <v>2592</v>
      </c>
      <c r="G28" s="437">
        <v>6223</v>
      </c>
      <c r="H28" s="437">
        <v>6255</v>
      </c>
      <c r="I28" s="437">
        <v>7779</v>
      </c>
      <c r="J28" s="437">
        <v>12790</v>
      </c>
      <c r="K28" s="437">
        <v>100085</v>
      </c>
      <c r="L28" s="927" t="s">
        <v>334</v>
      </c>
      <c r="M28" s="928"/>
    </row>
    <row r="29" spans="1:13">
      <c r="A29" s="396" t="s">
        <v>37</v>
      </c>
      <c r="B29" s="397" t="s">
        <v>335</v>
      </c>
      <c r="C29" s="438">
        <v>34088</v>
      </c>
      <c r="D29" s="439">
        <v>39</v>
      </c>
      <c r="E29" s="439">
        <v>122</v>
      </c>
      <c r="F29" s="439">
        <v>821</v>
      </c>
      <c r="G29" s="439">
        <v>82</v>
      </c>
      <c r="H29" s="439">
        <v>744</v>
      </c>
      <c r="I29" s="439">
        <v>12</v>
      </c>
      <c r="J29" s="439">
        <v>956</v>
      </c>
      <c r="K29" s="439">
        <v>31312</v>
      </c>
      <c r="L29" s="925" t="s">
        <v>336</v>
      </c>
      <c r="M29" s="926"/>
    </row>
    <row r="30" spans="1:13" ht="15" customHeight="1">
      <c r="A30" s="394" t="s">
        <v>574</v>
      </c>
      <c r="B30" s="395" t="s">
        <v>337</v>
      </c>
      <c r="C30" s="436">
        <v>30850</v>
      </c>
      <c r="D30" s="437">
        <v>39</v>
      </c>
      <c r="E30" s="437">
        <v>80</v>
      </c>
      <c r="F30" s="437">
        <v>804</v>
      </c>
      <c r="G30" s="437">
        <v>39</v>
      </c>
      <c r="H30" s="437">
        <v>665</v>
      </c>
      <c r="I30" s="437">
        <v>12</v>
      </c>
      <c r="J30" s="437">
        <v>910</v>
      </c>
      <c r="K30" s="437">
        <v>28301</v>
      </c>
      <c r="L30" s="927" t="s">
        <v>338</v>
      </c>
      <c r="M30" s="928"/>
    </row>
    <row r="31" spans="1:13" ht="15" customHeight="1">
      <c r="A31" s="390" t="s">
        <v>575</v>
      </c>
      <c r="B31" s="391" t="s">
        <v>339</v>
      </c>
      <c r="C31" s="438">
        <v>3238</v>
      </c>
      <c r="D31" s="439">
        <v>0</v>
      </c>
      <c r="E31" s="439">
        <v>42</v>
      </c>
      <c r="F31" s="439">
        <v>17</v>
      </c>
      <c r="G31" s="439">
        <v>43</v>
      </c>
      <c r="H31" s="439">
        <v>79</v>
      </c>
      <c r="I31" s="439">
        <v>0</v>
      </c>
      <c r="J31" s="439">
        <v>46</v>
      </c>
      <c r="K31" s="439">
        <v>3011</v>
      </c>
      <c r="L31" s="933" t="s">
        <v>341</v>
      </c>
      <c r="M31" s="934"/>
    </row>
    <row r="32" spans="1:13">
      <c r="A32" s="386" t="s">
        <v>38</v>
      </c>
      <c r="B32" s="387" t="s">
        <v>342</v>
      </c>
      <c r="C32" s="436">
        <v>359021</v>
      </c>
      <c r="D32" s="437">
        <v>760</v>
      </c>
      <c r="E32" s="437">
        <v>3203</v>
      </c>
      <c r="F32" s="437">
        <v>1716</v>
      </c>
      <c r="G32" s="437">
        <v>3579</v>
      </c>
      <c r="H32" s="437">
        <v>11731</v>
      </c>
      <c r="I32" s="437">
        <v>9560</v>
      </c>
      <c r="J32" s="437">
        <v>3303</v>
      </c>
      <c r="K32" s="437">
        <v>325169</v>
      </c>
      <c r="L32" s="931" t="s">
        <v>343</v>
      </c>
      <c r="M32" s="932"/>
    </row>
    <row r="33" spans="1:13" ht="15" customHeight="1">
      <c r="A33" s="390" t="s">
        <v>576</v>
      </c>
      <c r="B33" s="391" t="s">
        <v>344</v>
      </c>
      <c r="C33" s="438">
        <v>6876</v>
      </c>
      <c r="D33" s="439">
        <v>13</v>
      </c>
      <c r="E33" s="439">
        <v>36</v>
      </c>
      <c r="F33" s="439">
        <v>191</v>
      </c>
      <c r="G33" s="439">
        <v>22</v>
      </c>
      <c r="H33" s="439">
        <v>231</v>
      </c>
      <c r="I33" s="439">
        <v>236</v>
      </c>
      <c r="J33" s="439">
        <v>24</v>
      </c>
      <c r="K33" s="439">
        <v>6123</v>
      </c>
      <c r="L33" s="933" t="s">
        <v>345</v>
      </c>
      <c r="M33" s="934"/>
    </row>
    <row r="34" spans="1:13" ht="24.75" customHeight="1">
      <c r="A34" s="394" t="s">
        <v>577</v>
      </c>
      <c r="B34" s="395" t="s">
        <v>346</v>
      </c>
      <c r="C34" s="436">
        <v>351985</v>
      </c>
      <c r="D34" s="437">
        <v>747</v>
      </c>
      <c r="E34" s="437">
        <v>3167</v>
      </c>
      <c r="F34" s="437">
        <v>1525</v>
      </c>
      <c r="G34" s="437">
        <v>3557</v>
      </c>
      <c r="H34" s="437">
        <v>11490</v>
      </c>
      <c r="I34" s="437">
        <v>9305</v>
      </c>
      <c r="J34" s="437">
        <v>3279</v>
      </c>
      <c r="K34" s="437">
        <v>318915</v>
      </c>
      <c r="L34" s="927" t="s">
        <v>578</v>
      </c>
      <c r="M34" s="928"/>
    </row>
    <row r="35" spans="1:13">
      <c r="A35" s="390" t="s">
        <v>579</v>
      </c>
      <c r="B35" s="391" t="s">
        <v>719</v>
      </c>
      <c r="C35" s="438">
        <v>160</v>
      </c>
      <c r="D35" s="439">
        <v>0</v>
      </c>
      <c r="E35" s="439">
        <v>0</v>
      </c>
      <c r="F35" s="439">
        <v>0</v>
      </c>
      <c r="G35" s="439">
        <v>0</v>
      </c>
      <c r="H35" s="439">
        <v>10</v>
      </c>
      <c r="I35" s="439">
        <v>19</v>
      </c>
      <c r="J35" s="439">
        <v>0</v>
      </c>
      <c r="K35" s="439">
        <v>131</v>
      </c>
      <c r="L35" s="933" t="s">
        <v>732</v>
      </c>
      <c r="M35" s="934"/>
    </row>
    <row r="36" spans="1:13">
      <c r="A36" s="386" t="s">
        <v>39</v>
      </c>
      <c r="B36" s="387" t="s">
        <v>348</v>
      </c>
      <c r="C36" s="436">
        <v>2344</v>
      </c>
      <c r="D36" s="437">
        <v>0</v>
      </c>
      <c r="E36" s="437">
        <v>0</v>
      </c>
      <c r="F36" s="437">
        <v>0</v>
      </c>
      <c r="G36" s="437">
        <v>0</v>
      </c>
      <c r="H36" s="437">
        <v>105</v>
      </c>
      <c r="I36" s="437">
        <v>0</v>
      </c>
      <c r="J36" s="437">
        <v>0</v>
      </c>
      <c r="K36" s="437">
        <v>2239</v>
      </c>
      <c r="L36" s="931" t="s">
        <v>349</v>
      </c>
      <c r="M36" s="932"/>
    </row>
    <row r="37" spans="1:13">
      <c r="A37" s="390" t="s">
        <v>580</v>
      </c>
      <c r="B37" s="391" t="s">
        <v>350</v>
      </c>
      <c r="C37" s="438">
        <v>2344</v>
      </c>
      <c r="D37" s="439">
        <v>0</v>
      </c>
      <c r="E37" s="439">
        <v>0</v>
      </c>
      <c r="F37" s="439">
        <v>0</v>
      </c>
      <c r="G37" s="439">
        <v>0</v>
      </c>
      <c r="H37" s="439">
        <v>105</v>
      </c>
      <c r="I37" s="439">
        <v>0</v>
      </c>
      <c r="J37" s="439">
        <v>0</v>
      </c>
      <c r="K37" s="439">
        <v>2239</v>
      </c>
      <c r="L37" s="933" t="s">
        <v>351</v>
      </c>
      <c r="M37" s="934"/>
    </row>
    <row r="38" spans="1:13" ht="33.75">
      <c r="A38" s="386" t="s">
        <v>40</v>
      </c>
      <c r="B38" s="387" t="s">
        <v>352</v>
      </c>
      <c r="C38" s="436">
        <v>184773</v>
      </c>
      <c r="D38" s="437">
        <v>149</v>
      </c>
      <c r="E38" s="437">
        <v>296</v>
      </c>
      <c r="F38" s="437">
        <v>3811</v>
      </c>
      <c r="G38" s="437">
        <v>629</v>
      </c>
      <c r="H38" s="437">
        <v>3258</v>
      </c>
      <c r="I38" s="437">
        <v>183</v>
      </c>
      <c r="J38" s="437">
        <v>1407</v>
      </c>
      <c r="K38" s="437">
        <v>175040</v>
      </c>
      <c r="L38" s="931" t="s">
        <v>353</v>
      </c>
      <c r="M38" s="932"/>
    </row>
    <row r="39" spans="1:13">
      <c r="A39" s="390" t="s">
        <v>581</v>
      </c>
      <c r="B39" s="391" t="s">
        <v>354</v>
      </c>
      <c r="C39" s="438">
        <v>184773</v>
      </c>
      <c r="D39" s="439">
        <v>149</v>
      </c>
      <c r="E39" s="439">
        <v>296</v>
      </c>
      <c r="F39" s="439">
        <v>3811</v>
      </c>
      <c r="G39" s="439">
        <v>629</v>
      </c>
      <c r="H39" s="439">
        <v>3258</v>
      </c>
      <c r="I39" s="439">
        <v>183</v>
      </c>
      <c r="J39" s="439">
        <v>1407</v>
      </c>
      <c r="K39" s="439">
        <v>175040</v>
      </c>
      <c r="L39" s="933" t="s">
        <v>355</v>
      </c>
      <c r="M39" s="934"/>
    </row>
    <row r="40" spans="1:13">
      <c r="A40" s="386" t="s">
        <v>41</v>
      </c>
      <c r="B40" s="387" t="s">
        <v>356</v>
      </c>
      <c r="C40" s="436">
        <v>114975</v>
      </c>
      <c r="D40" s="437">
        <v>975</v>
      </c>
      <c r="E40" s="437">
        <v>186</v>
      </c>
      <c r="F40" s="437">
        <v>1509</v>
      </c>
      <c r="G40" s="437">
        <v>424</v>
      </c>
      <c r="H40" s="437">
        <v>2363</v>
      </c>
      <c r="I40" s="437">
        <v>1535</v>
      </c>
      <c r="J40" s="437">
        <v>3048</v>
      </c>
      <c r="K40" s="437">
        <v>104935</v>
      </c>
      <c r="L40" s="931" t="s">
        <v>357</v>
      </c>
      <c r="M40" s="932"/>
    </row>
    <row r="41" spans="1:13" ht="22.5">
      <c r="A41" s="390" t="s">
        <v>582</v>
      </c>
      <c r="B41" s="391" t="s">
        <v>358</v>
      </c>
      <c r="C41" s="438">
        <v>76253</v>
      </c>
      <c r="D41" s="439">
        <v>32</v>
      </c>
      <c r="E41" s="439">
        <v>30</v>
      </c>
      <c r="F41" s="439">
        <v>234</v>
      </c>
      <c r="G41" s="439">
        <v>319</v>
      </c>
      <c r="H41" s="439">
        <v>2003</v>
      </c>
      <c r="I41" s="439">
        <v>491</v>
      </c>
      <c r="J41" s="439">
        <v>1737</v>
      </c>
      <c r="K41" s="439">
        <v>71407</v>
      </c>
      <c r="L41" s="933" t="s">
        <v>359</v>
      </c>
      <c r="M41" s="934"/>
    </row>
    <row r="42" spans="1:13">
      <c r="A42" s="394" t="s">
        <v>583</v>
      </c>
      <c r="B42" s="395" t="s">
        <v>360</v>
      </c>
      <c r="C42" s="436">
        <v>38722</v>
      </c>
      <c r="D42" s="437">
        <v>943</v>
      </c>
      <c r="E42" s="437">
        <v>156</v>
      </c>
      <c r="F42" s="437">
        <v>1275</v>
      </c>
      <c r="G42" s="437">
        <v>105</v>
      </c>
      <c r="H42" s="437">
        <v>360</v>
      </c>
      <c r="I42" s="437">
        <v>1044</v>
      </c>
      <c r="J42" s="437">
        <v>1311</v>
      </c>
      <c r="K42" s="437">
        <v>33528</v>
      </c>
      <c r="L42" s="927" t="s">
        <v>361</v>
      </c>
      <c r="M42" s="928"/>
    </row>
    <row r="43" spans="1:13">
      <c r="A43" s="396" t="s">
        <v>42</v>
      </c>
      <c r="B43" s="397" t="s">
        <v>362</v>
      </c>
      <c r="C43" s="438">
        <v>267230</v>
      </c>
      <c r="D43" s="439">
        <v>4070</v>
      </c>
      <c r="E43" s="439">
        <v>1215</v>
      </c>
      <c r="F43" s="439">
        <v>6763</v>
      </c>
      <c r="G43" s="439">
        <v>1742</v>
      </c>
      <c r="H43" s="439">
        <v>14838</v>
      </c>
      <c r="I43" s="439">
        <v>426</v>
      </c>
      <c r="J43" s="439">
        <v>4555</v>
      </c>
      <c r="K43" s="439">
        <v>233621</v>
      </c>
      <c r="L43" s="925" t="s">
        <v>365</v>
      </c>
      <c r="M43" s="926"/>
    </row>
    <row r="44" spans="1:13">
      <c r="A44" s="422" t="s">
        <v>584</v>
      </c>
      <c r="B44" s="423" t="s">
        <v>366</v>
      </c>
      <c r="C44" s="424">
        <v>258820</v>
      </c>
      <c r="D44" s="425">
        <v>4070</v>
      </c>
      <c r="E44" s="425">
        <v>1201</v>
      </c>
      <c r="F44" s="425">
        <v>6763</v>
      </c>
      <c r="G44" s="425">
        <v>1742</v>
      </c>
      <c r="H44" s="425">
        <v>14812</v>
      </c>
      <c r="I44" s="425">
        <v>426</v>
      </c>
      <c r="J44" s="425">
        <v>4484</v>
      </c>
      <c r="K44" s="425">
        <v>225322</v>
      </c>
      <c r="L44" s="966" t="s">
        <v>368</v>
      </c>
      <c r="M44" s="967"/>
    </row>
    <row r="45" spans="1:13">
      <c r="A45" s="418" t="s">
        <v>585</v>
      </c>
      <c r="B45" s="419" t="s">
        <v>369</v>
      </c>
      <c r="C45" s="420">
        <v>8410</v>
      </c>
      <c r="D45" s="421">
        <v>0</v>
      </c>
      <c r="E45" s="421">
        <v>14</v>
      </c>
      <c r="F45" s="421">
        <v>0</v>
      </c>
      <c r="G45" s="421">
        <v>0</v>
      </c>
      <c r="H45" s="421">
        <v>26</v>
      </c>
      <c r="I45" s="421">
        <v>0</v>
      </c>
      <c r="J45" s="421">
        <v>71</v>
      </c>
      <c r="K45" s="421">
        <v>8299</v>
      </c>
      <c r="L45" s="968" t="s">
        <v>370</v>
      </c>
      <c r="M45" s="969"/>
    </row>
    <row r="46" spans="1:13">
      <c r="A46" s="386" t="s">
        <v>586</v>
      </c>
      <c r="B46" s="387" t="s">
        <v>371</v>
      </c>
      <c r="C46" s="436">
        <v>32007072</v>
      </c>
      <c r="D46" s="437">
        <v>10000360</v>
      </c>
      <c r="E46" s="437">
        <v>15</v>
      </c>
      <c r="F46" s="437">
        <v>34357</v>
      </c>
      <c r="G46" s="437">
        <v>14128</v>
      </c>
      <c r="H46" s="437">
        <v>147983</v>
      </c>
      <c r="I46" s="437">
        <v>4993</v>
      </c>
      <c r="J46" s="437">
        <v>99745</v>
      </c>
      <c r="K46" s="437">
        <v>21705491</v>
      </c>
      <c r="L46" s="931" t="s">
        <v>372</v>
      </c>
      <c r="M46" s="932"/>
    </row>
    <row r="47" spans="1:13" ht="15" customHeight="1">
      <c r="A47" s="396" t="s">
        <v>389</v>
      </c>
      <c r="B47" s="397" t="s">
        <v>373</v>
      </c>
      <c r="C47" s="438">
        <v>11959333</v>
      </c>
      <c r="D47" s="439">
        <v>1574469</v>
      </c>
      <c r="E47" s="439">
        <v>3001</v>
      </c>
      <c r="F47" s="439">
        <v>506584</v>
      </c>
      <c r="G47" s="439">
        <v>78156</v>
      </c>
      <c r="H47" s="439">
        <v>532174</v>
      </c>
      <c r="I47" s="439">
        <v>249256</v>
      </c>
      <c r="J47" s="439">
        <v>171072</v>
      </c>
      <c r="K47" s="439">
        <v>8844621</v>
      </c>
      <c r="L47" s="925" t="s">
        <v>375</v>
      </c>
      <c r="M47" s="926"/>
    </row>
    <row r="48" spans="1:13" ht="22.5">
      <c r="A48" s="386" t="s">
        <v>587</v>
      </c>
      <c r="B48" s="387" t="s">
        <v>376</v>
      </c>
      <c r="C48" s="436">
        <v>29415</v>
      </c>
      <c r="D48" s="437">
        <v>8167</v>
      </c>
      <c r="E48" s="437">
        <v>0</v>
      </c>
      <c r="F48" s="437">
        <v>939</v>
      </c>
      <c r="G48" s="437">
        <v>451</v>
      </c>
      <c r="H48" s="437">
        <v>452</v>
      </c>
      <c r="I48" s="437">
        <v>12633</v>
      </c>
      <c r="J48" s="437">
        <v>0</v>
      </c>
      <c r="K48" s="437">
        <v>6773</v>
      </c>
      <c r="L48" s="931" t="s">
        <v>377</v>
      </c>
      <c r="M48" s="932"/>
    </row>
    <row r="49" spans="1:13" ht="15" customHeight="1">
      <c r="A49" s="390" t="s">
        <v>588</v>
      </c>
      <c r="B49" s="391" t="s">
        <v>378</v>
      </c>
      <c r="C49" s="438">
        <v>29415</v>
      </c>
      <c r="D49" s="439">
        <v>8167</v>
      </c>
      <c r="E49" s="439">
        <v>0</v>
      </c>
      <c r="F49" s="439">
        <v>939</v>
      </c>
      <c r="G49" s="439">
        <v>451</v>
      </c>
      <c r="H49" s="439">
        <v>452</v>
      </c>
      <c r="I49" s="439">
        <v>12633</v>
      </c>
      <c r="J49" s="439">
        <v>0</v>
      </c>
      <c r="K49" s="439">
        <v>6773</v>
      </c>
      <c r="L49" s="933" t="s">
        <v>379</v>
      </c>
      <c r="M49" s="934"/>
    </row>
    <row r="50" spans="1:13" ht="15" customHeight="1">
      <c r="A50" s="386" t="s">
        <v>325</v>
      </c>
      <c r="B50" s="387" t="s">
        <v>380</v>
      </c>
      <c r="C50" s="436">
        <v>1022890</v>
      </c>
      <c r="D50" s="437">
        <v>2145</v>
      </c>
      <c r="E50" s="437">
        <v>1798</v>
      </c>
      <c r="F50" s="437">
        <v>17507</v>
      </c>
      <c r="G50" s="437">
        <v>3101</v>
      </c>
      <c r="H50" s="437">
        <v>21435</v>
      </c>
      <c r="I50" s="437">
        <v>3728</v>
      </c>
      <c r="J50" s="437">
        <v>5925</v>
      </c>
      <c r="K50" s="437">
        <v>967251</v>
      </c>
      <c r="L50" s="931" t="s">
        <v>381</v>
      </c>
      <c r="M50" s="932"/>
    </row>
    <row r="51" spans="1:13" ht="15" customHeight="1">
      <c r="A51" s="390" t="s">
        <v>589</v>
      </c>
      <c r="B51" s="391" t="s">
        <v>382</v>
      </c>
      <c r="C51" s="438">
        <v>1171</v>
      </c>
      <c r="D51" s="439">
        <v>22</v>
      </c>
      <c r="E51" s="439">
        <v>12</v>
      </c>
      <c r="F51" s="439">
        <v>262</v>
      </c>
      <c r="G51" s="439">
        <v>9</v>
      </c>
      <c r="H51" s="439">
        <v>61</v>
      </c>
      <c r="I51" s="439">
        <v>15</v>
      </c>
      <c r="J51" s="439">
        <v>38</v>
      </c>
      <c r="K51" s="439">
        <v>752</v>
      </c>
      <c r="L51" s="933" t="s">
        <v>383</v>
      </c>
      <c r="M51" s="934"/>
    </row>
    <row r="52" spans="1:13" ht="15" customHeight="1">
      <c r="A52" s="394" t="s">
        <v>590</v>
      </c>
      <c r="B52" s="395" t="s">
        <v>384</v>
      </c>
      <c r="C52" s="436">
        <v>1021719</v>
      </c>
      <c r="D52" s="437">
        <v>2123</v>
      </c>
      <c r="E52" s="437">
        <v>1786</v>
      </c>
      <c r="F52" s="437">
        <v>17245</v>
      </c>
      <c r="G52" s="437">
        <v>3092</v>
      </c>
      <c r="H52" s="437">
        <v>21374</v>
      </c>
      <c r="I52" s="437">
        <v>3713</v>
      </c>
      <c r="J52" s="437">
        <v>5887</v>
      </c>
      <c r="K52" s="437">
        <v>966499</v>
      </c>
      <c r="L52" s="927" t="s">
        <v>385</v>
      </c>
      <c r="M52" s="928"/>
    </row>
    <row r="53" spans="1:13" ht="15" customHeight="1">
      <c r="A53" s="396" t="s">
        <v>412</v>
      </c>
      <c r="B53" s="397" t="s">
        <v>386</v>
      </c>
      <c r="C53" s="438">
        <v>5798532</v>
      </c>
      <c r="D53" s="439">
        <v>182974</v>
      </c>
      <c r="E53" s="439">
        <v>6584</v>
      </c>
      <c r="F53" s="439">
        <v>352546</v>
      </c>
      <c r="G53" s="439">
        <v>35795</v>
      </c>
      <c r="H53" s="439">
        <v>184961</v>
      </c>
      <c r="I53" s="439">
        <v>20417</v>
      </c>
      <c r="J53" s="439">
        <v>639241</v>
      </c>
      <c r="K53" s="439">
        <v>4376014</v>
      </c>
      <c r="L53" s="925" t="s">
        <v>387</v>
      </c>
      <c r="M53" s="926"/>
    </row>
    <row r="54" spans="1:13" ht="15" customHeight="1">
      <c r="A54" s="394" t="s">
        <v>591</v>
      </c>
      <c r="B54" s="395" t="s">
        <v>388</v>
      </c>
      <c r="C54" s="436">
        <v>138874</v>
      </c>
      <c r="D54" s="437">
        <v>1859</v>
      </c>
      <c r="E54" s="437">
        <v>505</v>
      </c>
      <c r="F54" s="437">
        <v>4012</v>
      </c>
      <c r="G54" s="437">
        <v>433</v>
      </c>
      <c r="H54" s="437">
        <v>3127</v>
      </c>
      <c r="I54" s="437">
        <v>595</v>
      </c>
      <c r="J54" s="437">
        <v>2160</v>
      </c>
      <c r="K54" s="437">
        <v>126183</v>
      </c>
      <c r="L54" s="927" t="s">
        <v>390</v>
      </c>
      <c r="M54" s="928"/>
    </row>
    <row r="55" spans="1:13" ht="15" customHeight="1">
      <c r="A55" s="390" t="s">
        <v>592</v>
      </c>
      <c r="B55" s="391" t="s">
        <v>391</v>
      </c>
      <c r="C55" s="438">
        <v>832708</v>
      </c>
      <c r="D55" s="439">
        <v>7564</v>
      </c>
      <c r="E55" s="439">
        <v>633</v>
      </c>
      <c r="F55" s="439">
        <v>52833</v>
      </c>
      <c r="G55" s="439">
        <v>3678</v>
      </c>
      <c r="H55" s="439">
        <v>161549</v>
      </c>
      <c r="I55" s="439">
        <v>14498</v>
      </c>
      <c r="J55" s="439">
        <v>260315</v>
      </c>
      <c r="K55" s="439">
        <v>331638</v>
      </c>
      <c r="L55" s="933" t="s">
        <v>392</v>
      </c>
      <c r="M55" s="934"/>
    </row>
    <row r="56" spans="1:13" ht="15" customHeight="1">
      <c r="A56" s="394" t="s">
        <v>593</v>
      </c>
      <c r="B56" s="395" t="s">
        <v>393</v>
      </c>
      <c r="C56" s="436">
        <v>4195510</v>
      </c>
      <c r="D56" s="437">
        <v>10189</v>
      </c>
      <c r="E56" s="437">
        <v>4011</v>
      </c>
      <c r="F56" s="437">
        <v>269872</v>
      </c>
      <c r="G56" s="437">
        <v>29994</v>
      </c>
      <c r="H56" s="437">
        <v>18368</v>
      </c>
      <c r="I56" s="437">
        <v>4551</v>
      </c>
      <c r="J56" s="437">
        <v>318784</v>
      </c>
      <c r="K56" s="437">
        <v>3539741</v>
      </c>
      <c r="L56" s="927" t="s">
        <v>394</v>
      </c>
      <c r="M56" s="928"/>
    </row>
    <row r="57" spans="1:13" ht="15" customHeight="1">
      <c r="A57" s="390" t="s">
        <v>594</v>
      </c>
      <c r="B57" s="391" t="s">
        <v>395</v>
      </c>
      <c r="C57" s="438">
        <v>69762</v>
      </c>
      <c r="D57" s="439">
        <v>934</v>
      </c>
      <c r="E57" s="439">
        <v>567</v>
      </c>
      <c r="F57" s="439">
        <v>4931</v>
      </c>
      <c r="G57" s="439">
        <v>1416</v>
      </c>
      <c r="H57" s="439">
        <v>1612</v>
      </c>
      <c r="I57" s="439">
        <v>773</v>
      </c>
      <c r="J57" s="439">
        <v>5174</v>
      </c>
      <c r="K57" s="439">
        <v>54355</v>
      </c>
      <c r="L57" s="933" t="s">
        <v>396</v>
      </c>
      <c r="M57" s="934"/>
    </row>
    <row r="58" spans="1:13">
      <c r="A58" s="394" t="s">
        <v>595</v>
      </c>
      <c r="B58" s="395" t="s">
        <v>397</v>
      </c>
      <c r="C58" s="436">
        <v>561678</v>
      </c>
      <c r="D58" s="437">
        <v>162428</v>
      </c>
      <c r="E58" s="437">
        <v>868</v>
      </c>
      <c r="F58" s="437">
        <v>20898</v>
      </c>
      <c r="G58" s="437">
        <v>274</v>
      </c>
      <c r="H58" s="437">
        <v>305</v>
      </c>
      <c r="I58" s="437">
        <v>0</v>
      </c>
      <c r="J58" s="437">
        <v>52808</v>
      </c>
      <c r="K58" s="437">
        <v>324097</v>
      </c>
      <c r="L58" s="927" t="s">
        <v>398</v>
      </c>
      <c r="M58" s="928"/>
    </row>
    <row r="59" spans="1:13">
      <c r="A59" s="396" t="s">
        <v>364</v>
      </c>
      <c r="B59" s="397" t="s">
        <v>399</v>
      </c>
      <c r="C59" s="438">
        <v>7052328</v>
      </c>
      <c r="D59" s="439">
        <v>1114384</v>
      </c>
      <c r="E59" s="439">
        <v>422</v>
      </c>
      <c r="F59" s="439">
        <v>96649</v>
      </c>
      <c r="G59" s="439">
        <v>9374</v>
      </c>
      <c r="H59" s="439">
        <v>480611</v>
      </c>
      <c r="I59" s="439">
        <v>297</v>
      </c>
      <c r="J59" s="439">
        <v>153701</v>
      </c>
      <c r="K59" s="439">
        <v>5196890</v>
      </c>
      <c r="L59" s="925" t="s">
        <v>400</v>
      </c>
      <c r="M59" s="926"/>
    </row>
    <row r="60" spans="1:13" ht="22.5">
      <c r="A60" s="396" t="s">
        <v>322</v>
      </c>
      <c r="B60" s="397" t="s">
        <v>401</v>
      </c>
      <c r="C60" s="438">
        <v>3545854</v>
      </c>
      <c r="D60" s="439">
        <v>91632</v>
      </c>
      <c r="E60" s="439">
        <v>4193</v>
      </c>
      <c r="F60" s="439">
        <v>52183</v>
      </c>
      <c r="G60" s="439">
        <v>9520</v>
      </c>
      <c r="H60" s="439">
        <v>36189</v>
      </c>
      <c r="I60" s="439">
        <v>1558</v>
      </c>
      <c r="J60" s="439">
        <v>27934</v>
      </c>
      <c r="K60" s="439">
        <v>3322645</v>
      </c>
      <c r="L60" s="925" t="s">
        <v>402</v>
      </c>
      <c r="M60" s="926"/>
    </row>
    <row r="61" spans="1:13" ht="15" customHeight="1">
      <c r="A61" s="394" t="s">
        <v>596</v>
      </c>
      <c r="B61" s="395" t="s">
        <v>403</v>
      </c>
      <c r="C61" s="436">
        <v>3452742</v>
      </c>
      <c r="D61" s="437">
        <v>91284</v>
      </c>
      <c r="E61" s="437">
        <v>3829</v>
      </c>
      <c r="F61" s="437">
        <v>48655</v>
      </c>
      <c r="G61" s="437">
        <v>8939</v>
      </c>
      <c r="H61" s="437">
        <v>34802</v>
      </c>
      <c r="I61" s="437">
        <v>1558</v>
      </c>
      <c r="J61" s="437">
        <v>22871</v>
      </c>
      <c r="K61" s="437">
        <v>3240804</v>
      </c>
      <c r="L61" s="927" t="s">
        <v>404</v>
      </c>
      <c r="M61" s="928"/>
    </row>
    <row r="62" spans="1:13">
      <c r="A62" s="390" t="s">
        <v>597</v>
      </c>
      <c r="B62" s="391" t="s">
        <v>405</v>
      </c>
      <c r="C62" s="438">
        <v>18699</v>
      </c>
      <c r="D62" s="439">
        <v>335</v>
      </c>
      <c r="E62" s="439">
        <v>41</v>
      </c>
      <c r="F62" s="439">
        <v>2035</v>
      </c>
      <c r="G62" s="439">
        <v>136</v>
      </c>
      <c r="H62" s="439">
        <v>225</v>
      </c>
      <c r="I62" s="439">
        <v>0</v>
      </c>
      <c r="J62" s="439">
        <v>292</v>
      </c>
      <c r="K62" s="439">
        <v>15635</v>
      </c>
      <c r="L62" s="933" t="s">
        <v>406</v>
      </c>
      <c r="M62" s="934"/>
    </row>
    <row r="63" spans="1:13" s="52" customFormat="1">
      <c r="A63" s="394" t="s">
        <v>599</v>
      </c>
      <c r="B63" s="395" t="s">
        <v>407</v>
      </c>
      <c r="C63" s="436">
        <v>54963</v>
      </c>
      <c r="D63" s="437">
        <v>13</v>
      </c>
      <c r="E63" s="437">
        <v>214</v>
      </c>
      <c r="F63" s="437">
        <v>1493</v>
      </c>
      <c r="G63" s="437">
        <v>417</v>
      </c>
      <c r="H63" s="437">
        <v>595</v>
      </c>
      <c r="I63" s="437">
        <v>0</v>
      </c>
      <c r="J63" s="437">
        <v>4498</v>
      </c>
      <c r="K63" s="437">
        <v>47733</v>
      </c>
      <c r="L63" s="927" t="s">
        <v>408</v>
      </c>
      <c r="M63" s="928"/>
    </row>
    <row r="64" spans="1:13">
      <c r="A64" s="390" t="s">
        <v>600</v>
      </c>
      <c r="B64" s="391" t="s">
        <v>409</v>
      </c>
      <c r="C64" s="438">
        <v>19450</v>
      </c>
      <c r="D64" s="439">
        <v>0</v>
      </c>
      <c r="E64" s="439">
        <v>109</v>
      </c>
      <c r="F64" s="439">
        <v>0</v>
      </c>
      <c r="G64" s="439">
        <v>28</v>
      </c>
      <c r="H64" s="439">
        <v>567</v>
      </c>
      <c r="I64" s="439">
        <v>0</v>
      </c>
      <c r="J64" s="439">
        <v>273</v>
      </c>
      <c r="K64" s="439">
        <v>18473</v>
      </c>
      <c r="L64" s="933" t="s">
        <v>410</v>
      </c>
      <c r="M64" s="934"/>
    </row>
    <row r="65" spans="1:13" s="52" customFormat="1">
      <c r="A65" s="386" t="s">
        <v>289</v>
      </c>
      <c r="B65" s="387" t="s">
        <v>411</v>
      </c>
      <c r="C65" s="436">
        <v>1589788</v>
      </c>
      <c r="D65" s="437">
        <v>211</v>
      </c>
      <c r="E65" s="437">
        <v>754</v>
      </c>
      <c r="F65" s="437">
        <v>7434</v>
      </c>
      <c r="G65" s="437">
        <v>1094</v>
      </c>
      <c r="H65" s="437">
        <v>3545</v>
      </c>
      <c r="I65" s="437">
        <v>3936</v>
      </c>
      <c r="J65" s="437">
        <v>3751</v>
      </c>
      <c r="K65" s="437">
        <v>1569063</v>
      </c>
      <c r="L65" s="931" t="s">
        <v>413</v>
      </c>
      <c r="M65" s="932"/>
    </row>
    <row r="66" spans="1:13" ht="22.5">
      <c r="A66" s="390" t="s">
        <v>601</v>
      </c>
      <c r="B66" s="391" t="s">
        <v>602</v>
      </c>
      <c r="C66" s="438">
        <v>293868</v>
      </c>
      <c r="D66" s="439">
        <v>181</v>
      </c>
      <c r="E66" s="439">
        <v>389</v>
      </c>
      <c r="F66" s="439">
        <v>1135</v>
      </c>
      <c r="G66" s="439">
        <v>125</v>
      </c>
      <c r="H66" s="439">
        <v>335</v>
      </c>
      <c r="I66" s="439">
        <v>765</v>
      </c>
      <c r="J66" s="439">
        <v>1956</v>
      </c>
      <c r="K66" s="439">
        <v>288982</v>
      </c>
      <c r="L66" s="933" t="s">
        <v>414</v>
      </c>
      <c r="M66" s="934"/>
    </row>
    <row r="67" spans="1:13" ht="22.5">
      <c r="A67" s="394" t="s">
        <v>603</v>
      </c>
      <c r="B67" s="395" t="s">
        <v>415</v>
      </c>
      <c r="C67" s="436">
        <v>1204938</v>
      </c>
      <c r="D67" s="437">
        <v>29</v>
      </c>
      <c r="E67" s="437">
        <v>142</v>
      </c>
      <c r="F67" s="437">
        <v>5876</v>
      </c>
      <c r="G67" s="437">
        <v>382</v>
      </c>
      <c r="H67" s="437">
        <v>1354</v>
      </c>
      <c r="I67" s="437">
        <v>3156</v>
      </c>
      <c r="J67" s="437">
        <v>715</v>
      </c>
      <c r="K67" s="437">
        <v>1193284</v>
      </c>
      <c r="L67" s="927" t="s">
        <v>416</v>
      </c>
      <c r="M67" s="928"/>
    </row>
    <row r="68" spans="1:13">
      <c r="A68" s="390" t="s">
        <v>604</v>
      </c>
      <c r="B68" s="391" t="s">
        <v>417</v>
      </c>
      <c r="C68" s="438">
        <v>12356</v>
      </c>
      <c r="D68" s="439">
        <v>0</v>
      </c>
      <c r="E68" s="439">
        <v>50</v>
      </c>
      <c r="F68" s="439">
        <v>0</v>
      </c>
      <c r="G68" s="439">
        <v>0</v>
      </c>
      <c r="H68" s="439">
        <v>216</v>
      </c>
      <c r="I68" s="439">
        <v>0</v>
      </c>
      <c r="J68" s="439">
        <v>190</v>
      </c>
      <c r="K68" s="439">
        <v>11900</v>
      </c>
      <c r="L68" s="933" t="s">
        <v>418</v>
      </c>
      <c r="M68" s="934"/>
    </row>
    <row r="69" spans="1:13" ht="15" customHeight="1">
      <c r="A69" s="422" t="s">
        <v>605</v>
      </c>
      <c r="B69" s="423" t="s">
        <v>694</v>
      </c>
      <c r="C69" s="424">
        <v>22455</v>
      </c>
      <c r="D69" s="425">
        <v>0</v>
      </c>
      <c r="E69" s="425">
        <v>13</v>
      </c>
      <c r="F69" s="425">
        <v>0</v>
      </c>
      <c r="G69" s="425">
        <v>242</v>
      </c>
      <c r="H69" s="425">
        <v>579</v>
      </c>
      <c r="I69" s="425">
        <v>11</v>
      </c>
      <c r="J69" s="425">
        <v>413</v>
      </c>
      <c r="K69" s="425">
        <v>21197</v>
      </c>
      <c r="L69" s="966" t="s">
        <v>731</v>
      </c>
      <c r="M69" s="967"/>
    </row>
    <row r="70" spans="1:13">
      <c r="A70" s="418" t="s">
        <v>606</v>
      </c>
      <c r="B70" s="419" t="s">
        <v>419</v>
      </c>
      <c r="C70" s="420">
        <v>56171</v>
      </c>
      <c r="D70" s="421">
        <v>1</v>
      </c>
      <c r="E70" s="421">
        <v>160</v>
      </c>
      <c r="F70" s="421">
        <v>423</v>
      </c>
      <c r="G70" s="421">
        <v>345</v>
      </c>
      <c r="H70" s="421">
        <v>1061</v>
      </c>
      <c r="I70" s="421">
        <v>4</v>
      </c>
      <c r="J70" s="421">
        <v>477</v>
      </c>
      <c r="K70" s="421">
        <v>53700</v>
      </c>
      <c r="L70" s="968" t="s">
        <v>420</v>
      </c>
      <c r="M70" s="969"/>
    </row>
    <row r="71" spans="1:13">
      <c r="A71" s="386" t="s">
        <v>450</v>
      </c>
      <c r="B71" s="387" t="s">
        <v>421</v>
      </c>
      <c r="C71" s="436">
        <v>165351</v>
      </c>
      <c r="D71" s="437">
        <v>0</v>
      </c>
      <c r="E71" s="437">
        <v>599</v>
      </c>
      <c r="F71" s="437">
        <v>1260</v>
      </c>
      <c r="G71" s="437">
        <v>0</v>
      </c>
      <c r="H71" s="437">
        <v>612</v>
      </c>
      <c r="I71" s="437">
        <v>49</v>
      </c>
      <c r="J71" s="437">
        <v>4320</v>
      </c>
      <c r="K71" s="437">
        <v>158511</v>
      </c>
      <c r="L71" s="931" t="s">
        <v>422</v>
      </c>
      <c r="M71" s="932"/>
    </row>
    <row r="72" spans="1:13" ht="33.75">
      <c r="A72" s="390" t="s">
        <v>607</v>
      </c>
      <c r="B72" s="391" t="s">
        <v>423</v>
      </c>
      <c r="C72" s="438">
        <v>165351</v>
      </c>
      <c r="D72" s="439">
        <v>0</v>
      </c>
      <c r="E72" s="439">
        <v>599</v>
      </c>
      <c r="F72" s="439">
        <v>1260</v>
      </c>
      <c r="G72" s="439">
        <v>0</v>
      </c>
      <c r="H72" s="439">
        <v>612</v>
      </c>
      <c r="I72" s="439">
        <v>49</v>
      </c>
      <c r="J72" s="439">
        <v>4320</v>
      </c>
      <c r="K72" s="439">
        <v>158511</v>
      </c>
      <c r="L72" s="933" t="s">
        <v>424</v>
      </c>
      <c r="M72" s="934"/>
    </row>
    <row r="73" spans="1:13" s="3" customFormat="1" ht="15.75">
      <c r="A73" s="386" t="s">
        <v>608</v>
      </c>
      <c r="B73" s="387" t="s">
        <v>425</v>
      </c>
      <c r="C73" s="436">
        <v>14778</v>
      </c>
      <c r="D73" s="437">
        <v>620</v>
      </c>
      <c r="E73" s="437">
        <v>50</v>
      </c>
      <c r="F73" s="437">
        <v>44</v>
      </c>
      <c r="G73" s="437">
        <v>86</v>
      </c>
      <c r="H73" s="437">
        <v>186</v>
      </c>
      <c r="I73" s="437">
        <v>0</v>
      </c>
      <c r="J73" s="437">
        <v>370</v>
      </c>
      <c r="K73" s="437">
        <v>13422</v>
      </c>
      <c r="L73" s="931" t="s">
        <v>426</v>
      </c>
      <c r="M73" s="932"/>
    </row>
    <row r="74" spans="1:13" ht="22.5">
      <c r="A74" s="390" t="s">
        <v>610</v>
      </c>
      <c r="B74" s="391" t="s">
        <v>650</v>
      </c>
      <c r="C74" s="438">
        <v>11810</v>
      </c>
      <c r="D74" s="439">
        <v>232</v>
      </c>
      <c r="E74" s="439">
        <v>12</v>
      </c>
      <c r="F74" s="439">
        <v>16</v>
      </c>
      <c r="G74" s="439">
        <v>46</v>
      </c>
      <c r="H74" s="439">
        <v>146</v>
      </c>
      <c r="I74" s="439">
        <v>0</v>
      </c>
      <c r="J74" s="439">
        <v>288</v>
      </c>
      <c r="K74" s="439">
        <v>11070</v>
      </c>
      <c r="L74" s="933" t="s">
        <v>428</v>
      </c>
      <c r="M74" s="934"/>
    </row>
    <row r="75" spans="1:13">
      <c r="A75" s="394" t="s">
        <v>560</v>
      </c>
      <c r="B75" s="395" t="s">
        <v>429</v>
      </c>
      <c r="C75" s="436">
        <v>2968</v>
      </c>
      <c r="D75" s="437">
        <v>388</v>
      </c>
      <c r="E75" s="437">
        <v>38</v>
      </c>
      <c r="F75" s="437">
        <v>28</v>
      </c>
      <c r="G75" s="437">
        <v>40</v>
      </c>
      <c r="H75" s="437">
        <v>40</v>
      </c>
      <c r="I75" s="437">
        <v>0</v>
      </c>
      <c r="J75" s="437">
        <v>82</v>
      </c>
      <c r="K75" s="437">
        <v>2352</v>
      </c>
      <c r="L75" s="927" t="s">
        <v>431</v>
      </c>
      <c r="M75" s="928"/>
    </row>
    <row r="76" spans="1:13">
      <c r="A76" s="396" t="s">
        <v>611</v>
      </c>
      <c r="B76" s="397" t="s">
        <v>432</v>
      </c>
      <c r="C76" s="438">
        <v>78737</v>
      </c>
      <c r="D76" s="439">
        <v>0</v>
      </c>
      <c r="E76" s="439">
        <v>35</v>
      </c>
      <c r="F76" s="439">
        <v>0</v>
      </c>
      <c r="G76" s="439">
        <v>34</v>
      </c>
      <c r="H76" s="439">
        <v>3190</v>
      </c>
      <c r="I76" s="439">
        <v>0</v>
      </c>
      <c r="J76" s="439">
        <v>182</v>
      </c>
      <c r="K76" s="439">
        <v>75296</v>
      </c>
      <c r="L76" s="925" t="s">
        <v>433</v>
      </c>
      <c r="M76" s="926"/>
    </row>
    <row r="77" spans="1:13">
      <c r="A77" s="394" t="s">
        <v>612</v>
      </c>
      <c r="B77" s="395" t="s">
        <v>434</v>
      </c>
      <c r="C77" s="436">
        <v>73303</v>
      </c>
      <c r="D77" s="437">
        <v>0</v>
      </c>
      <c r="E77" s="437">
        <v>25</v>
      </c>
      <c r="F77" s="437">
        <v>0</v>
      </c>
      <c r="G77" s="437">
        <v>0</v>
      </c>
      <c r="H77" s="437">
        <v>3190</v>
      </c>
      <c r="I77" s="437">
        <v>0</v>
      </c>
      <c r="J77" s="437">
        <v>0</v>
      </c>
      <c r="K77" s="437">
        <v>70088</v>
      </c>
      <c r="L77" s="927" t="s">
        <v>435</v>
      </c>
      <c r="M77" s="928"/>
    </row>
    <row r="78" spans="1:13">
      <c r="A78" s="390" t="s">
        <v>613</v>
      </c>
      <c r="B78" s="391" t="s">
        <v>436</v>
      </c>
      <c r="C78" s="438">
        <v>5434</v>
      </c>
      <c r="D78" s="439">
        <v>0</v>
      </c>
      <c r="E78" s="439">
        <v>10</v>
      </c>
      <c r="F78" s="439">
        <v>0</v>
      </c>
      <c r="G78" s="439">
        <v>34</v>
      </c>
      <c r="H78" s="439">
        <v>0</v>
      </c>
      <c r="I78" s="439">
        <v>0</v>
      </c>
      <c r="J78" s="439">
        <v>182</v>
      </c>
      <c r="K78" s="439">
        <v>5208</v>
      </c>
      <c r="L78" s="933" t="s">
        <v>437</v>
      </c>
      <c r="M78" s="934"/>
    </row>
    <row r="79" spans="1:13">
      <c r="A79" s="386" t="s">
        <v>520</v>
      </c>
      <c r="B79" s="387" t="s">
        <v>438</v>
      </c>
      <c r="C79" s="436">
        <v>342858</v>
      </c>
      <c r="D79" s="437">
        <v>5346</v>
      </c>
      <c r="E79" s="437">
        <v>1618</v>
      </c>
      <c r="F79" s="437">
        <v>4551</v>
      </c>
      <c r="G79" s="437">
        <v>1818</v>
      </c>
      <c r="H79" s="437">
        <v>6977</v>
      </c>
      <c r="I79" s="437">
        <v>2912</v>
      </c>
      <c r="J79" s="437">
        <v>5246</v>
      </c>
      <c r="K79" s="437">
        <v>314390</v>
      </c>
      <c r="L79" s="931" t="s">
        <v>439</v>
      </c>
      <c r="M79" s="932"/>
    </row>
    <row r="80" spans="1:13">
      <c r="A80" s="390" t="s">
        <v>614</v>
      </c>
      <c r="B80" s="391" t="s">
        <v>438</v>
      </c>
      <c r="C80" s="438">
        <v>342858</v>
      </c>
      <c r="D80" s="439">
        <v>5346</v>
      </c>
      <c r="E80" s="439">
        <v>1618</v>
      </c>
      <c r="F80" s="439">
        <v>4551</v>
      </c>
      <c r="G80" s="439">
        <v>1818</v>
      </c>
      <c r="H80" s="439">
        <v>6977</v>
      </c>
      <c r="I80" s="439">
        <v>2912</v>
      </c>
      <c r="J80" s="439">
        <v>5246</v>
      </c>
      <c r="K80" s="439">
        <v>314390</v>
      </c>
      <c r="L80" s="933" t="s">
        <v>440</v>
      </c>
      <c r="M80" s="934"/>
    </row>
    <row r="81" spans="1:13">
      <c r="A81" s="386" t="s">
        <v>340</v>
      </c>
      <c r="B81" s="387" t="s">
        <v>441</v>
      </c>
      <c r="C81" s="436">
        <v>14261</v>
      </c>
      <c r="D81" s="437">
        <v>49</v>
      </c>
      <c r="E81" s="437">
        <v>60</v>
      </c>
      <c r="F81" s="437">
        <v>7</v>
      </c>
      <c r="G81" s="437">
        <v>61</v>
      </c>
      <c r="H81" s="437">
        <v>208</v>
      </c>
      <c r="I81" s="437">
        <v>0</v>
      </c>
      <c r="J81" s="437">
        <v>14</v>
      </c>
      <c r="K81" s="437">
        <v>13862</v>
      </c>
      <c r="L81" s="931" t="s">
        <v>442</v>
      </c>
      <c r="M81" s="932"/>
    </row>
    <row r="82" spans="1:13">
      <c r="A82" s="390" t="s">
        <v>615</v>
      </c>
      <c r="B82" s="391" t="s">
        <v>443</v>
      </c>
      <c r="C82" s="438">
        <v>7647</v>
      </c>
      <c r="D82" s="439">
        <v>0</v>
      </c>
      <c r="E82" s="439">
        <v>45</v>
      </c>
      <c r="F82" s="439">
        <v>0</v>
      </c>
      <c r="G82" s="439">
        <v>40</v>
      </c>
      <c r="H82" s="439">
        <v>190</v>
      </c>
      <c r="I82" s="439">
        <v>0</v>
      </c>
      <c r="J82" s="439">
        <v>0</v>
      </c>
      <c r="K82" s="439">
        <v>7372</v>
      </c>
      <c r="L82" s="933" t="s">
        <v>444</v>
      </c>
      <c r="M82" s="934"/>
    </row>
    <row r="83" spans="1:13">
      <c r="A83" s="585" t="s">
        <v>616</v>
      </c>
      <c r="B83" s="586" t="s">
        <v>445</v>
      </c>
      <c r="C83" s="587">
        <v>6614</v>
      </c>
      <c r="D83" s="561">
        <v>49</v>
      </c>
      <c r="E83" s="561">
        <v>15</v>
      </c>
      <c r="F83" s="561">
        <v>7</v>
      </c>
      <c r="G83" s="561">
        <v>21</v>
      </c>
      <c r="H83" s="561">
        <v>18</v>
      </c>
      <c r="I83" s="561">
        <v>0</v>
      </c>
      <c r="J83" s="561">
        <v>14</v>
      </c>
      <c r="K83" s="561">
        <v>6490</v>
      </c>
      <c r="L83" s="1007" t="s">
        <v>446</v>
      </c>
      <c r="M83" s="1008"/>
    </row>
    <row r="84" spans="1:13">
      <c r="A84" s="583" t="s">
        <v>374</v>
      </c>
      <c r="B84" s="584" t="s">
        <v>447</v>
      </c>
      <c r="C84" s="569">
        <v>280611</v>
      </c>
      <c r="D84" s="570">
        <v>35</v>
      </c>
      <c r="E84" s="570">
        <v>293</v>
      </c>
      <c r="F84" s="570">
        <v>63641</v>
      </c>
      <c r="G84" s="570">
        <v>3480</v>
      </c>
      <c r="H84" s="570">
        <v>24482</v>
      </c>
      <c r="I84" s="570">
        <v>0</v>
      </c>
      <c r="J84" s="570">
        <v>33062</v>
      </c>
      <c r="K84" s="570">
        <v>155618</v>
      </c>
      <c r="L84" s="1005" t="s">
        <v>448</v>
      </c>
      <c r="M84" s="1006"/>
    </row>
    <row r="85" spans="1:13" s="53" customFormat="1">
      <c r="A85" s="394" t="s">
        <v>617</v>
      </c>
      <c r="B85" s="395" t="s">
        <v>449</v>
      </c>
      <c r="C85" s="436">
        <v>1592</v>
      </c>
      <c r="D85" s="437">
        <v>35</v>
      </c>
      <c r="E85" s="437">
        <v>0</v>
      </c>
      <c r="F85" s="437">
        <v>4</v>
      </c>
      <c r="G85" s="437">
        <v>4</v>
      </c>
      <c r="H85" s="437">
        <v>338</v>
      </c>
      <c r="I85" s="437">
        <v>0</v>
      </c>
      <c r="J85" s="437">
        <v>125</v>
      </c>
      <c r="K85" s="437">
        <v>1086</v>
      </c>
      <c r="L85" s="927" t="s">
        <v>451</v>
      </c>
      <c r="M85" s="928"/>
    </row>
    <row r="86" spans="1:13">
      <c r="A86" s="390" t="s">
        <v>730</v>
      </c>
      <c r="B86" s="391" t="s">
        <v>452</v>
      </c>
      <c r="C86" s="438">
        <v>441</v>
      </c>
      <c r="D86" s="439">
        <v>0</v>
      </c>
      <c r="E86" s="439">
        <v>0</v>
      </c>
      <c r="F86" s="439">
        <v>0</v>
      </c>
      <c r="G86" s="439">
        <v>9</v>
      </c>
      <c r="H86" s="439">
        <v>13</v>
      </c>
      <c r="I86" s="439">
        <v>0</v>
      </c>
      <c r="J86" s="439">
        <v>21</v>
      </c>
      <c r="K86" s="439">
        <v>398</v>
      </c>
      <c r="L86" s="933" t="s">
        <v>453</v>
      </c>
      <c r="M86" s="934"/>
    </row>
    <row r="87" spans="1:13">
      <c r="A87" s="394" t="s">
        <v>618</v>
      </c>
      <c r="B87" s="395" t="s">
        <v>454</v>
      </c>
      <c r="C87" s="436">
        <v>278578</v>
      </c>
      <c r="D87" s="437">
        <v>0</v>
      </c>
      <c r="E87" s="437">
        <v>293</v>
      </c>
      <c r="F87" s="437">
        <v>63637</v>
      </c>
      <c r="G87" s="437">
        <v>3467</v>
      </c>
      <c r="H87" s="437">
        <v>24131</v>
      </c>
      <c r="I87" s="437">
        <v>0</v>
      </c>
      <c r="J87" s="437">
        <v>32916</v>
      </c>
      <c r="K87" s="437">
        <v>154134</v>
      </c>
      <c r="L87" s="927" t="s">
        <v>455</v>
      </c>
      <c r="M87" s="928"/>
    </row>
    <row r="88" spans="1:13" ht="15.75">
      <c r="A88" s="412" t="s">
        <v>456</v>
      </c>
      <c r="B88" s="413" t="s">
        <v>457</v>
      </c>
      <c r="C88" s="438">
        <v>14872244</v>
      </c>
      <c r="D88" s="439">
        <v>12582</v>
      </c>
      <c r="E88" s="439">
        <v>3436</v>
      </c>
      <c r="F88" s="439">
        <v>196329</v>
      </c>
      <c r="G88" s="439">
        <v>3256573</v>
      </c>
      <c r="H88" s="439">
        <v>7647304</v>
      </c>
      <c r="I88" s="439">
        <v>0</v>
      </c>
      <c r="J88" s="439">
        <v>1381551</v>
      </c>
      <c r="K88" s="439">
        <v>2374469</v>
      </c>
      <c r="L88" s="957" t="s">
        <v>458</v>
      </c>
      <c r="M88" s="958"/>
    </row>
    <row r="89" spans="1:13">
      <c r="A89" s="386" t="s">
        <v>619</v>
      </c>
      <c r="B89" s="387" t="s">
        <v>457</v>
      </c>
      <c r="C89" s="436">
        <v>14872244</v>
      </c>
      <c r="D89" s="437">
        <v>12582</v>
      </c>
      <c r="E89" s="437">
        <v>3436</v>
      </c>
      <c r="F89" s="437">
        <v>196329</v>
      </c>
      <c r="G89" s="437">
        <v>3256573</v>
      </c>
      <c r="H89" s="437">
        <v>7647304</v>
      </c>
      <c r="I89" s="437">
        <v>0</v>
      </c>
      <c r="J89" s="437">
        <v>1381551</v>
      </c>
      <c r="K89" s="437">
        <v>2374469</v>
      </c>
      <c r="L89" s="931" t="s">
        <v>459</v>
      </c>
      <c r="M89" s="932"/>
    </row>
    <row r="90" spans="1:13" ht="24">
      <c r="A90" s="412" t="s">
        <v>460</v>
      </c>
      <c r="B90" s="413" t="s">
        <v>461</v>
      </c>
      <c r="C90" s="438">
        <v>172574</v>
      </c>
      <c r="D90" s="439">
        <v>774</v>
      </c>
      <c r="E90" s="439">
        <v>1165</v>
      </c>
      <c r="F90" s="439">
        <v>27827</v>
      </c>
      <c r="G90" s="439">
        <v>5351</v>
      </c>
      <c r="H90" s="439">
        <v>20488</v>
      </c>
      <c r="I90" s="439">
        <v>84</v>
      </c>
      <c r="J90" s="439">
        <v>50177</v>
      </c>
      <c r="K90" s="439">
        <v>66708</v>
      </c>
      <c r="L90" s="957" t="s">
        <v>462</v>
      </c>
      <c r="M90" s="958"/>
    </row>
    <row r="91" spans="1:13">
      <c r="A91" s="386" t="s">
        <v>367</v>
      </c>
      <c r="B91" s="387" t="s">
        <v>463</v>
      </c>
      <c r="C91" s="436">
        <v>17271</v>
      </c>
      <c r="D91" s="437">
        <v>25</v>
      </c>
      <c r="E91" s="437">
        <v>254</v>
      </c>
      <c r="F91" s="437">
        <v>2108</v>
      </c>
      <c r="G91" s="437">
        <v>0</v>
      </c>
      <c r="H91" s="437">
        <v>175</v>
      </c>
      <c r="I91" s="437">
        <v>0</v>
      </c>
      <c r="J91" s="437">
        <v>14709</v>
      </c>
      <c r="K91" s="437">
        <v>0</v>
      </c>
      <c r="L91" s="931" t="s">
        <v>464</v>
      </c>
      <c r="M91" s="932"/>
    </row>
    <row r="92" spans="1:13">
      <c r="A92" s="390" t="s">
        <v>620</v>
      </c>
      <c r="B92" s="391" t="s">
        <v>463</v>
      </c>
      <c r="C92" s="438">
        <v>17271</v>
      </c>
      <c r="D92" s="439">
        <v>25</v>
      </c>
      <c r="E92" s="439">
        <v>254</v>
      </c>
      <c r="F92" s="439">
        <v>2108</v>
      </c>
      <c r="G92" s="439">
        <v>0</v>
      </c>
      <c r="H92" s="439">
        <v>175</v>
      </c>
      <c r="I92" s="439">
        <v>0</v>
      </c>
      <c r="J92" s="439">
        <v>14709</v>
      </c>
      <c r="K92" s="439">
        <v>0</v>
      </c>
      <c r="L92" s="933" t="s">
        <v>464</v>
      </c>
      <c r="M92" s="934"/>
    </row>
    <row r="93" spans="1:13">
      <c r="A93" s="386" t="s">
        <v>363</v>
      </c>
      <c r="B93" s="387" t="s">
        <v>465</v>
      </c>
      <c r="C93" s="436">
        <v>144886</v>
      </c>
      <c r="D93" s="437">
        <v>736</v>
      </c>
      <c r="E93" s="437">
        <v>855</v>
      </c>
      <c r="F93" s="437">
        <v>25149</v>
      </c>
      <c r="G93" s="437">
        <v>5248</v>
      </c>
      <c r="H93" s="437">
        <v>20266</v>
      </c>
      <c r="I93" s="437">
        <v>84</v>
      </c>
      <c r="J93" s="437">
        <v>33090</v>
      </c>
      <c r="K93" s="437">
        <v>59458</v>
      </c>
      <c r="L93" s="931" t="s">
        <v>466</v>
      </c>
      <c r="M93" s="932"/>
    </row>
    <row r="94" spans="1:13">
      <c r="A94" s="390" t="s">
        <v>621</v>
      </c>
      <c r="B94" s="391" t="s">
        <v>622</v>
      </c>
      <c r="C94" s="438">
        <v>22141</v>
      </c>
      <c r="D94" s="439">
        <v>186</v>
      </c>
      <c r="E94" s="439">
        <v>446</v>
      </c>
      <c r="F94" s="439">
        <v>4089</v>
      </c>
      <c r="G94" s="439">
        <v>425</v>
      </c>
      <c r="H94" s="439">
        <v>630</v>
      </c>
      <c r="I94" s="439">
        <v>30</v>
      </c>
      <c r="J94" s="439">
        <v>11728</v>
      </c>
      <c r="K94" s="439">
        <v>4607</v>
      </c>
      <c r="L94" s="933" t="s">
        <v>729</v>
      </c>
      <c r="M94" s="934"/>
    </row>
    <row r="95" spans="1:13">
      <c r="A95" s="394" t="s">
        <v>623</v>
      </c>
      <c r="B95" s="395" t="s">
        <v>467</v>
      </c>
      <c r="C95" s="436">
        <v>56701</v>
      </c>
      <c r="D95" s="437">
        <v>0</v>
      </c>
      <c r="E95" s="437">
        <v>91</v>
      </c>
      <c r="F95" s="437">
        <v>18769</v>
      </c>
      <c r="G95" s="437">
        <v>4313</v>
      </c>
      <c r="H95" s="437">
        <v>18387</v>
      </c>
      <c r="I95" s="437">
        <v>0</v>
      </c>
      <c r="J95" s="437">
        <v>14938</v>
      </c>
      <c r="K95" s="437">
        <v>203</v>
      </c>
      <c r="L95" s="927" t="s">
        <v>468</v>
      </c>
      <c r="M95" s="928"/>
    </row>
    <row r="96" spans="1:13">
      <c r="A96" s="390" t="s">
        <v>624</v>
      </c>
      <c r="B96" s="391" t="s">
        <v>469</v>
      </c>
      <c r="C96" s="438">
        <v>8186</v>
      </c>
      <c r="D96" s="439">
        <v>547</v>
      </c>
      <c r="E96" s="439">
        <v>131</v>
      </c>
      <c r="F96" s="439">
        <v>1028</v>
      </c>
      <c r="G96" s="439">
        <v>274</v>
      </c>
      <c r="H96" s="439">
        <v>58</v>
      </c>
      <c r="I96" s="439">
        <v>0</v>
      </c>
      <c r="J96" s="439">
        <v>5404</v>
      </c>
      <c r="K96" s="439">
        <v>744</v>
      </c>
      <c r="L96" s="933" t="s">
        <v>470</v>
      </c>
      <c r="M96" s="934"/>
    </row>
    <row r="97" spans="1:13">
      <c r="A97" s="394" t="s">
        <v>625</v>
      </c>
      <c r="B97" s="395" t="s">
        <v>471</v>
      </c>
      <c r="C97" s="436">
        <v>57858</v>
      </c>
      <c r="D97" s="437">
        <v>3</v>
      </c>
      <c r="E97" s="437">
        <v>187</v>
      </c>
      <c r="F97" s="437">
        <v>1263</v>
      </c>
      <c r="G97" s="437">
        <v>236</v>
      </c>
      <c r="H97" s="437">
        <v>1191</v>
      </c>
      <c r="I97" s="437">
        <v>54</v>
      </c>
      <c r="J97" s="437">
        <v>1020</v>
      </c>
      <c r="K97" s="437">
        <v>53904</v>
      </c>
      <c r="L97" s="927" t="s">
        <v>472</v>
      </c>
      <c r="M97" s="928"/>
    </row>
    <row r="98" spans="1:13">
      <c r="A98" s="396" t="s">
        <v>430</v>
      </c>
      <c r="B98" s="397" t="s">
        <v>473</v>
      </c>
      <c r="C98" s="438">
        <v>10417</v>
      </c>
      <c r="D98" s="439">
        <v>13</v>
      </c>
      <c r="E98" s="439">
        <v>56</v>
      </c>
      <c r="F98" s="439">
        <v>570</v>
      </c>
      <c r="G98" s="439">
        <v>103</v>
      </c>
      <c r="H98" s="439">
        <v>47</v>
      </c>
      <c r="I98" s="439">
        <v>0</v>
      </c>
      <c r="J98" s="439">
        <v>2378</v>
      </c>
      <c r="K98" s="439">
        <v>7250</v>
      </c>
      <c r="L98" s="925" t="s">
        <v>474</v>
      </c>
      <c r="M98" s="926"/>
    </row>
    <row r="99" spans="1:13">
      <c r="A99" s="414" t="s">
        <v>626</v>
      </c>
      <c r="B99" s="415" t="s">
        <v>473</v>
      </c>
      <c r="C99" s="424">
        <v>10417</v>
      </c>
      <c r="D99" s="425">
        <v>13</v>
      </c>
      <c r="E99" s="425">
        <v>56</v>
      </c>
      <c r="F99" s="425">
        <v>570</v>
      </c>
      <c r="G99" s="425">
        <v>103</v>
      </c>
      <c r="H99" s="425">
        <v>47</v>
      </c>
      <c r="I99" s="425">
        <v>0</v>
      </c>
      <c r="J99" s="425">
        <v>2378</v>
      </c>
      <c r="K99" s="425">
        <v>7250</v>
      </c>
      <c r="L99" s="951" t="s">
        <v>474</v>
      </c>
      <c r="M99" s="952"/>
    </row>
    <row r="100" spans="1:13" ht="27.6" customHeight="1">
      <c r="A100" s="953" t="s">
        <v>475</v>
      </c>
      <c r="B100" s="954"/>
      <c r="C100" s="417">
        <v>98647928</v>
      </c>
      <c r="D100" s="417">
        <v>15090651</v>
      </c>
      <c r="E100" s="417">
        <v>47685</v>
      </c>
      <c r="F100" s="417">
        <v>2011659</v>
      </c>
      <c r="G100" s="417">
        <v>4562155</v>
      </c>
      <c r="H100" s="417">
        <v>9820001</v>
      </c>
      <c r="I100" s="417">
        <v>514887</v>
      </c>
      <c r="J100" s="417">
        <v>6678200</v>
      </c>
      <c r="K100" s="417">
        <v>59922690</v>
      </c>
      <c r="L100" s="955" t="s">
        <v>476</v>
      </c>
      <c r="M100" s="956"/>
    </row>
  </sheetData>
  <mergeCells count="102">
    <mergeCell ref="L9:M9"/>
    <mergeCell ref="L10:M10"/>
    <mergeCell ref="L11:M11"/>
    <mergeCell ref="L12:M12"/>
    <mergeCell ref="L13:M13"/>
    <mergeCell ref="L14:M14"/>
    <mergeCell ref="L15:M15"/>
    <mergeCell ref="A1:M1"/>
    <mergeCell ref="A2:M2"/>
    <mergeCell ref="A3:M3"/>
    <mergeCell ref="A4:M4"/>
    <mergeCell ref="A5:M5"/>
    <mergeCell ref="A6:B6"/>
    <mergeCell ref="C6:K6"/>
    <mergeCell ref="L7:M7"/>
    <mergeCell ref="L8:M8"/>
    <mergeCell ref="L16:M16"/>
    <mergeCell ref="L17:M17"/>
    <mergeCell ref="L18:M18"/>
    <mergeCell ref="L20:M20"/>
    <mergeCell ref="L21:M21"/>
    <mergeCell ref="L22:M22"/>
    <mergeCell ref="L23:M23"/>
    <mergeCell ref="L24:M24"/>
    <mergeCell ref="L25:M25"/>
    <mergeCell ref="L19:M19"/>
    <mergeCell ref="L26:M26"/>
    <mergeCell ref="L27:M27"/>
    <mergeCell ref="L28:M28"/>
    <mergeCell ref="L29:M29"/>
    <mergeCell ref="L30:M30"/>
    <mergeCell ref="L31:M31"/>
    <mergeCell ref="L33:M33"/>
    <mergeCell ref="L34:M34"/>
    <mergeCell ref="L32:M32"/>
    <mergeCell ref="L52:M52"/>
    <mergeCell ref="L53:M53"/>
    <mergeCell ref="L54:M54"/>
    <mergeCell ref="L55:M55"/>
    <mergeCell ref="L56:M56"/>
    <mergeCell ref="L58:M58"/>
    <mergeCell ref="L48:M48"/>
    <mergeCell ref="L49:M49"/>
    <mergeCell ref="L50:M50"/>
    <mergeCell ref="L51:M51"/>
    <mergeCell ref="L57:M57"/>
    <mergeCell ref="L44:M44"/>
    <mergeCell ref="L45:M45"/>
    <mergeCell ref="L46:M46"/>
    <mergeCell ref="L47:M47"/>
    <mergeCell ref="L35:M35"/>
    <mergeCell ref="L36:M36"/>
    <mergeCell ref="L37:M37"/>
    <mergeCell ref="L38:M38"/>
    <mergeCell ref="L39:M39"/>
    <mergeCell ref="L40:M40"/>
    <mergeCell ref="L41:M41"/>
    <mergeCell ref="L42:M42"/>
    <mergeCell ref="L43:M43"/>
    <mergeCell ref="L60:M60"/>
    <mergeCell ref="L61:M61"/>
    <mergeCell ref="L62:M62"/>
    <mergeCell ref="L63:M63"/>
    <mergeCell ref="L64:M64"/>
    <mergeCell ref="L65:M65"/>
    <mergeCell ref="L66:M66"/>
    <mergeCell ref="L67:M67"/>
    <mergeCell ref="L59:M59"/>
    <mergeCell ref="L68:M68"/>
    <mergeCell ref="L69:M69"/>
    <mergeCell ref="L70:M70"/>
    <mergeCell ref="L71:M71"/>
    <mergeCell ref="L72:M72"/>
    <mergeCell ref="L73:M73"/>
    <mergeCell ref="L74:M74"/>
    <mergeCell ref="L75:M75"/>
    <mergeCell ref="L76:M76"/>
    <mergeCell ref="L77:M77"/>
    <mergeCell ref="L78:M78"/>
    <mergeCell ref="L79:M79"/>
    <mergeCell ref="L80:M80"/>
    <mergeCell ref="L82:M82"/>
    <mergeCell ref="L84:M84"/>
    <mergeCell ref="L85:M85"/>
    <mergeCell ref="L86:M86"/>
    <mergeCell ref="L87:M87"/>
    <mergeCell ref="L81:M81"/>
    <mergeCell ref="L83:M83"/>
    <mergeCell ref="L95:M95"/>
    <mergeCell ref="L96:M96"/>
    <mergeCell ref="L97:M97"/>
    <mergeCell ref="L98:M98"/>
    <mergeCell ref="L99:M99"/>
    <mergeCell ref="L100:M100"/>
    <mergeCell ref="A100:B100"/>
    <mergeCell ref="L88:M88"/>
    <mergeCell ref="L89:M89"/>
    <mergeCell ref="L90:M90"/>
    <mergeCell ref="L91:M91"/>
    <mergeCell ref="L92:M92"/>
    <mergeCell ref="L93:M93"/>
    <mergeCell ref="L94:M94"/>
  </mergeCells>
  <printOptions horizontalCentered="1"/>
  <pageMargins left="0" right="0" top="0.19685039370078741" bottom="0" header="0.51181102362204722" footer="0.51181102362204722"/>
  <pageSetup paperSize="9" scale="70" orientation="landscape" r:id="rId1"/>
  <headerFooter alignWithMargins="0"/>
  <rowBreaks count="1" manualBreakCount="1">
    <brk id="44" max="12" man="1"/>
  </rowBreaks>
  <ignoredErrors>
    <ignoredError sqref="A20:B89 A90:B100 A9:B18"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4506668294322"/>
  </sheetPr>
  <dimension ref="A1:N100"/>
  <sheetViews>
    <sheetView view="pageBreakPreview" zoomScaleNormal="100" zoomScaleSheetLayoutView="100" workbookViewId="0">
      <selection activeCell="E21" sqref="E21"/>
    </sheetView>
  </sheetViews>
  <sheetFormatPr defaultColWidth="8.88671875" defaultRowHeight="15"/>
  <cols>
    <col min="1" max="1" width="5.88671875" style="33" customWidth="1"/>
    <col min="2" max="2" width="36.88671875" style="32" customWidth="1"/>
    <col min="3" max="3" width="8.77734375" style="34" customWidth="1"/>
    <col min="4" max="12" width="8.21875" style="34" customWidth="1"/>
    <col min="13" max="13" width="37.6640625" style="34" customWidth="1"/>
    <col min="14" max="14" width="5.77734375" style="34" customWidth="1"/>
    <col min="15" max="16384" width="8.88671875" style="34"/>
  </cols>
  <sheetData>
    <row r="1" spans="1:14" s="30" customFormat="1">
      <c r="A1" s="970"/>
      <c r="B1" s="970"/>
      <c r="C1" s="970"/>
      <c r="D1" s="970"/>
      <c r="E1" s="970"/>
      <c r="F1" s="970"/>
      <c r="G1" s="970"/>
      <c r="H1" s="970"/>
      <c r="I1" s="970"/>
      <c r="J1" s="970"/>
      <c r="K1" s="970"/>
      <c r="L1" s="970"/>
      <c r="M1" s="970"/>
      <c r="N1" s="970"/>
    </row>
    <row r="2" spans="1:14" s="43" customFormat="1" ht="20.25">
      <c r="A2" s="744" t="s">
        <v>507</v>
      </c>
      <c r="B2" s="744"/>
      <c r="C2" s="744"/>
      <c r="D2" s="744"/>
      <c r="E2" s="744"/>
      <c r="F2" s="744"/>
      <c r="G2" s="744"/>
      <c r="H2" s="744"/>
      <c r="I2" s="744"/>
      <c r="J2" s="744"/>
      <c r="K2" s="744"/>
      <c r="L2" s="744"/>
      <c r="M2" s="744"/>
      <c r="N2" s="744"/>
    </row>
    <row r="3" spans="1:14" s="43" customFormat="1" ht="20.25">
      <c r="A3" s="848" t="s">
        <v>271</v>
      </c>
      <c r="B3" s="848"/>
      <c r="C3" s="848"/>
      <c r="D3" s="848"/>
      <c r="E3" s="848"/>
      <c r="F3" s="848"/>
      <c r="G3" s="848"/>
      <c r="H3" s="848"/>
      <c r="I3" s="848"/>
      <c r="J3" s="848"/>
      <c r="K3" s="848"/>
      <c r="L3" s="848"/>
      <c r="M3" s="848"/>
      <c r="N3" s="848"/>
    </row>
    <row r="4" spans="1:14" ht="15.75">
      <c r="A4" s="818" t="s">
        <v>508</v>
      </c>
      <c r="B4" s="818"/>
      <c r="C4" s="818"/>
      <c r="D4" s="818"/>
      <c r="E4" s="818"/>
      <c r="F4" s="818"/>
      <c r="G4" s="818"/>
      <c r="H4" s="818"/>
      <c r="I4" s="818"/>
      <c r="J4" s="818"/>
      <c r="K4" s="818"/>
      <c r="L4" s="818"/>
      <c r="M4" s="818"/>
      <c r="N4" s="818"/>
    </row>
    <row r="5" spans="1:14" ht="15.75">
      <c r="A5" s="849" t="s">
        <v>273</v>
      </c>
      <c r="B5" s="849"/>
      <c r="C5" s="849"/>
      <c r="D5" s="849"/>
      <c r="E5" s="849"/>
      <c r="F5" s="849"/>
      <c r="G5" s="849"/>
      <c r="H5" s="849"/>
      <c r="I5" s="849"/>
      <c r="J5" s="849"/>
      <c r="K5" s="849"/>
      <c r="L5" s="849"/>
      <c r="M5" s="849"/>
      <c r="N5" s="849"/>
    </row>
    <row r="6" spans="1:14" ht="15.75">
      <c r="A6" s="819" t="s">
        <v>687</v>
      </c>
      <c r="B6" s="819"/>
      <c r="C6" s="851">
        <v>2019</v>
      </c>
      <c r="D6" s="851"/>
      <c r="E6" s="851"/>
      <c r="F6" s="851"/>
      <c r="G6" s="851"/>
      <c r="H6" s="851"/>
      <c r="I6" s="851"/>
      <c r="J6" s="851"/>
      <c r="K6" s="851"/>
      <c r="L6" s="851"/>
      <c r="M6" s="35"/>
      <c r="N6" s="42" t="s">
        <v>688</v>
      </c>
    </row>
    <row r="7" spans="1:14" ht="94.15" customHeight="1">
      <c r="A7" s="44" t="s">
        <v>497</v>
      </c>
      <c r="B7" s="45" t="s">
        <v>277</v>
      </c>
      <c r="C7" s="46" t="s">
        <v>498</v>
      </c>
      <c r="D7" s="47" t="s">
        <v>511</v>
      </c>
      <c r="E7" s="47" t="s">
        <v>512</v>
      </c>
      <c r="F7" s="47" t="s">
        <v>513</v>
      </c>
      <c r="G7" s="48" t="s">
        <v>514</v>
      </c>
      <c r="H7" s="47" t="s">
        <v>515</v>
      </c>
      <c r="I7" s="47" t="s">
        <v>516</v>
      </c>
      <c r="J7" s="47" t="s">
        <v>517</v>
      </c>
      <c r="K7" s="47" t="s">
        <v>518</v>
      </c>
      <c r="L7" s="51" t="s">
        <v>519</v>
      </c>
      <c r="M7" s="852" t="s">
        <v>486</v>
      </c>
      <c r="N7" s="852"/>
    </row>
    <row r="8" spans="1:14">
      <c r="A8" s="406" t="s">
        <v>287</v>
      </c>
      <c r="B8" s="407" t="s">
        <v>288</v>
      </c>
      <c r="C8" s="434">
        <v>21579055</v>
      </c>
      <c r="D8" s="435">
        <v>5289619</v>
      </c>
      <c r="E8" s="435">
        <v>0</v>
      </c>
      <c r="F8" s="435">
        <v>4673567</v>
      </c>
      <c r="G8" s="435">
        <v>6380107</v>
      </c>
      <c r="H8" s="435">
        <v>1122470</v>
      </c>
      <c r="I8" s="435">
        <v>185450</v>
      </c>
      <c r="J8" s="435">
        <v>1302719</v>
      </c>
      <c r="K8" s="435">
        <v>926033</v>
      </c>
      <c r="L8" s="435">
        <v>1699090</v>
      </c>
      <c r="M8" s="973" t="s">
        <v>290</v>
      </c>
      <c r="N8" s="974"/>
    </row>
    <row r="9" spans="1:14">
      <c r="A9" s="386" t="s">
        <v>291</v>
      </c>
      <c r="B9" s="387" t="s">
        <v>292</v>
      </c>
      <c r="C9" s="436">
        <v>20123194</v>
      </c>
      <c r="D9" s="437">
        <v>5175466</v>
      </c>
      <c r="E9" s="437">
        <v>0</v>
      </c>
      <c r="F9" s="437">
        <v>4325752</v>
      </c>
      <c r="G9" s="437">
        <v>6045835</v>
      </c>
      <c r="H9" s="437">
        <v>829326</v>
      </c>
      <c r="I9" s="437">
        <v>152516</v>
      </c>
      <c r="J9" s="437">
        <v>1266724</v>
      </c>
      <c r="K9" s="437">
        <v>718472</v>
      </c>
      <c r="L9" s="437">
        <v>1609103</v>
      </c>
      <c r="M9" s="931" t="s">
        <v>293</v>
      </c>
      <c r="N9" s="932"/>
    </row>
    <row r="10" spans="1:14">
      <c r="A10" s="396" t="s">
        <v>294</v>
      </c>
      <c r="B10" s="397" t="s">
        <v>295</v>
      </c>
      <c r="C10" s="438">
        <v>113786</v>
      </c>
      <c r="D10" s="439">
        <v>11720</v>
      </c>
      <c r="E10" s="439">
        <v>0</v>
      </c>
      <c r="F10" s="439">
        <v>14421</v>
      </c>
      <c r="G10" s="439">
        <v>1098</v>
      </c>
      <c r="H10" s="439">
        <v>28414</v>
      </c>
      <c r="I10" s="439">
        <v>14772</v>
      </c>
      <c r="J10" s="439">
        <v>4140</v>
      </c>
      <c r="K10" s="439">
        <v>4028</v>
      </c>
      <c r="L10" s="439">
        <v>35193</v>
      </c>
      <c r="M10" s="925" t="s">
        <v>296</v>
      </c>
      <c r="N10" s="926"/>
    </row>
    <row r="11" spans="1:14">
      <c r="A11" s="394" t="s">
        <v>297</v>
      </c>
      <c r="B11" s="395" t="s">
        <v>298</v>
      </c>
      <c r="C11" s="436">
        <v>113786</v>
      </c>
      <c r="D11" s="437">
        <v>11720</v>
      </c>
      <c r="E11" s="437">
        <v>0</v>
      </c>
      <c r="F11" s="437">
        <v>14421</v>
      </c>
      <c r="G11" s="437">
        <v>1098</v>
      </c>
      <c r="H11" s="437">
        <v>28414</v>
      </c>
      <c r="I11" s="437">
        <v>14772</v>
      </c>
      <c r="J11" s="437">
        <v>4140</v>
      </c>
      <c r="K11" s="437">
        <v>4028</v>
      </c>
      <c r="L11" s="437">
        <v>35193</v>
      </c>
      <c r="M11" s="927" t="s">
        <v>299</v>
      </c>
      <c r="N11" s="928"/>
    </row>
    <row r="12" spans="1:14">
      <c r="A12" s="396" t="s">
        <v>300</v>
      </c>
      <c r="B12" s="397" t="s">
        <v>301</v>
      </c>
      <c r="C12" s="438">
        <v>1342075</v>
      </c>
      <c r="D12" s="439">
        <v>102433</v>
      </c>
      <c r="E12" s="439">
        <v>0</v>
      </c>
      <c r="F12" s="439">
        <v>333394</v>
      </c>
      <c r="G12" s="439">
        <v>333174</v>
      </c>
      <c r="H12" s="439">
        <v>264730</v>
      </c>
      <c r="I12" s="439">
        <v>18162</v>
      </c>
      <c r="J12" s="439">
        <v>31855</v>
      </c>
      <c r="K12" s="439">
        <v>203533</v>
      </c>
      <c r="L12" s="439">
        <v>54794</v>
      </c>
      <c r="M12" s="925" t="s">
        <v>302</v>
      </c>
      <c r="N12" s="926"/>
    </row>
    <row r="13" spans="1:14">
      <c r="A13" s="394" t="s">
        <v>303</v>
      </c>
      <c r="B13" s="395" t="s">
        <v>304</v>
      </c>
      <c r="C13" s="436">
        <v>1342075</v>
      </c>
      <c r="D13" s="437">
        <v>102433</v>
      </c>
      <c r="E13" s="437">
        <v>0</v>
      </c>
      <c r="F13" s="437">
        <v>333394</v>
      </c>
      <c r="G13" s="437">
        <v>333174</v>
      </c>
      <c r="H13" s="437">
        <v>264730</v>
      </c>
      <c r="I13" s="437">
        <v>18162</v>
      </c>
      <c r="J13" s="437">
        <v>31855</v>
      </c>
      <c r="K13" s="437">
        <v>203533</v>
      </c>
      <c r="L13" s="437">
        <v>54794</v>
      </c>
      <c r="M13" s="927" t="s">
        <v>305</v>
      </c>
      <c r="N13" s="928"/>
    </row>
    <row r="14" spans="1:14">
      <c r="A14" s="412" t="s">
        <v>306</v>
      </c>
      <c r="B14" s="399" t="s">
        <v>307</v>
      </c>
      <c r="C14" s="438">
        <v>4095185</v>
      </c>
      <c r="D14" s="439">
        <v>1059920</v>
      </c>
      <c r="E14" s="439">
        <v>10046</v>
      </c>
      <c r="F14" s="439">
        <v>1094771</v>
      </c>
      <c r="G14" s="439">
        <v>140436</v>
      </c>
      <c r="H14" s="439">
        <v>643761</v>
      </c>
      <c r="I14" s="439">
        <v>169210</v>
      </c>
      <c r="J14" s="439">
        <v>94675</v>
      </c>
      <c r="K14" s="439">
        <v>214973</v>
      </c>
      <c r="L14" s="439">
        <v>667393</v>
      </c>
      <c r="M14" s="929" t="s">
        <v>308</v>
      </c>
      <c r="N14" s="930"/>
    </row>
    <row r="15" spans="1:14">
      <c r="A15" s="386" t="s">
        <v>32</v>
      </c>
      <c r="B15" s="387" t="s">
        <v>309</v>
      </c>
      <c r="C15" s="436">
        <v>353216</v>
      </c>
      <c r="D15" s="437">
        <v>95494</v>
      </c>
      <c r="E15" s="437">
        <v>3070</v>
      </c>
      <c r="F15" s="437">
        <v>1917</v>
      </c>
      <c r="G15" s="437">
        <v>14233</v>
      </c>
      <c r="H15" s="437">
        <v>42267</v>
      </c>
      <c r="I15" s="437">
        <v>37051</v>
      </c>
      <c r="J15" s="437">
        <v>10346</v>
      </c>
      <c r="K15" s="437">
        <v>749</v>
      </c>
      <c r="L15" s="437">
        <v>148089</v>
      </c>
      <c r="M15" s="931" t="s">
        <v>310</v>
      </c>
      <c r="N15" s="932"/>
    </row>
    <row r="16" spans="1:14">
      <c r="A16" s="390" t="s">
        <v>565</v>
      </c>
      <c r="B16" s="391" t="s">
        <v>311</v>
      </c>
      <c r="C16" s="438">
        <v>7063</v>
      </c>
      <c r="D16" s="439">
        <v>0</v>
      </c>
      <c r="E16" s="439">
        <v>0</v>
      </c>
      <c r="F16" s="439">
        <v>0</v>
      </c>
      <c r="G16" s="439">
        <v>0</v>
      </c>
      <c r="H16" s="439">
        <v>0</v>
      </c>
      <c r="I16" s="439">
        <v>0</v>
      </c>
      <c r="J16" s="439">
        <v>0</v>
      </c>
      <c r="K16" s="439">
        <v>0</v>
      </c>
      <c r="L16" s="439">
        <v>7063</v>
      </c>
      <c r="M16" s="933" t="s">
        <v>312</v>
      </c>
      <c r="N16" s="934"/>
    </row>
    <row r="17" spans="1:14">
      <c r="A17" s="394" t="s">
        <v>735</v>
      </c>
      <c r="B17" s="395" t="s">
        <v>734</v>
      </c>
      <c r="C17" s="436">
        <v>440</v>
      </c>
      <c r="D17" s="437">
        <v>145</v>
      </c>
      <c r="E17" s="437">
        <v>0</v>
      </c>
      <c r="F17" s="437">
        <v>0</v>
      </c>
      <c r="G17" s="437">
        <v>0</v>
      </c>
      <c r="H17" s="437">
        <v>281</v>
      </c>
      <c r="I17" s="437">
        <v>0</v>
      </c>
      <c r="J17" s="437">
        <v>14</v>
      </c>
      <c r="K17" s="437">
        <v>0</v>
      </c>
      <c r="L17" s="437">
        <v>0</v>
      </c>
      <c r="M17" s="927" t="s">
        <v>733</v>
      </c>
      <c r="N17" s="928"/>
    </row>
    <row r="18" spans="1:14">
      <c r="A18" s="390" t="s">
        <v>566</v>
      </c>
      <c r="B18" s="391" t="s">
        <v>313</v>
      </c>
      <c r="C18" s="438">
        <v>10324</v>
      </c>
      <c r="D18" s="439">
        <v>4251</v>
      </c>
      <c r="E18" s="439">
        <v>1786</v>
      </c>
      <c r="F18" s="439">
        <v>0</v>
      </c>
      <c r="G18" s="439">
        <v>1492</v>
      </c>
      <c r="H18" s="439">
        <v>491</v>
      </c>
      <c r="I18" s="439">
        <v>619</v>
      </c>
      <c r="J18" s="439">
        <v>0</v>
      </c>
      <c r="K18" s="439">
        <v>0</v>
      </c>
      <c r="L18" s="439">
        <v>1685</v>
      </c>
      <c r="M18" s="933" t="s">
        <v>314</v>
      </c>
      <c r="N18" s="934"/>
    </row>
    <row r="19" spans="1:14">
      <c r="A19" s="498" t="s">
        <v>736</v>
      </c>
      <c r="B19" s="499" t="s">
        <v>781</v>
      </c>
      <c r="C19" s="500">
        <v>665</v>
      </c>
      <c r="D19" s="501">
        <v>54</v>
      </c>
      <c r="E19" s="501">
        <v>0</v>
      </c>
      <c r="F19" s="501">
        <v>0</v>
      </c>
      <c r="G19" s="501">
        <v>359</v>
      </c>
      <c r="H19" s="501">
        <v>180</v>
      </c>
      <c r="I19" s="501">
        <v>0</v>
      </c>
      <c r="J19" s="501">
        <v>0</v>
      </c>
      <c r="K19" s="501">
        <v>0</v>
      </c>
      <c r="L19" s="501">
        <v>72</v>
      </c>
      <c r="M19" s="933" t="s">
        <v>782</v>
      </c>
      <c r="N19" s="934"/>
    </row>
    <row r="20" spans="1:14">
      <c r="A20" s="394" t="s">
        <v>567</v>
      </c>
      <c r="B20" s="395" t="s">
        <v>315</v>
      </c>
      <c r="C20" s="436">
        <v>100987</v>
      </c>
      <c r="D20" s="437">
        <v>58058</v>
      </c>
      <c r="E20" s="437">
        <v>0</v>
      </c>
      <c r="F20" s="437">
        <v>205</v>
      </c>
      <c r="G20" s="437">
        <v>4766</v>
      </c>
      <c r="H20" s="437">
        <v>28089</v>
      </c>
      <c r="I20" s="437">
        <v>862</v>
      </c>
      <c r="J20" s="437">
        <v>1294</v>
      </c>
      <c r="K20" s="437">
        <v>6</v>
      </c>
      <c r="L20" s="437">
        <v>7707</v>
      </c>
      <c r="M20" s="927" t="s">
        <v>316</v>
      </c>
      <c r="N20" s="928"/>
    </row>
    <row r="21" spans="1:14">
      <c r="A21" s="390" t="s">
        <v>568</v>
      </c>
      <c r="B21" s="391" t="s">
        <v>317</v>
      </c>
      <c r="C21" s="438">
        <v>61817</v>
      </c>
      <c r="D21" s="439">
        <v>19923</v>
      </c>
      <c r="E21" s="439">
        <v>54</v>
      </c>
      <c r="F21" s="439">
        <v>998</v>
      </c>
      <c r="G21" s="439">
        <v>3687</v>
      </c>
      <c r="H21" s="439">
        <v>7570</v>
      </c>
      <c r="I21" s="439">
        <v>4182</v>
      </c>
      <c r="J21" s="439">
        <v>1320</v>
      </c>
      <c r="K21" s="439">
        <v>696</v>
      </c>
      <c r="L21" s="439">
        <v>23387</v>
      </c>
      <c r="M21" s="933" t="s">
        <v>318</v>
      </c>
      <c r="N21" s="934"/>
    </row>
    <row r="22" spans="1:14" ht="22.5" customHeight="1">
      <c r="A22" s="394" t="s">
        <v>537</v>
      </c>
      <c r="B22" s="395" t="s">
        <v>319</v>
      </c>
      <c r="C22" s="436">
        <v>140189</v>
      </c>
      <c r="D22" s="437">
        <v>9701</v>
      </c>
      <c r="E22" s="437">
        <v>381</v>
      </c>
      <c r="F22" s="437">
        <v>366</v>
      </c>
      <c r="G22" s="437">
        <v>2097</v>
      </c>
      <c r="H22" s="437">
        <v>4013</v>
      </c>
      <c r="I22" s="437">
        <v>27547</v>
      </c>
      <c r="J22" s="437">
        <v>7585</v>
      </c>
      <c r="K22" s="437">
        <v>0</v>
      </c>
      <c r="L22" s="437">
        <v>88499</v>
      </c>
      <c r="M22" s="927" t="s">
        <v>320</v>
      </c>
      <c r="N22" s="928"/>
    </row>
    <row r="23" spans="1:14">
      <c r="A23" s="390" t="s">
        <v>569</v>
      </c>
      <c r="B23" s="391" t="s">
        <v>321</v>
      </c>
      <c r="C23" s="438">
        <v>13934</v>
      </c>
      <c r="D23" s="439">
        <v>549</v>
      </c>
      <c r="E23" s="439">
        <v>116</v>
      </c>
      <c r="F23" s="439">
        <v>0</v>
      </c>
      <c r="G23" s="439">
        <v>70</v>
      </c>
      <c r="H23" s="439">
        <v>108</v>
      </c>
      <c r="I23" s="439">
        <v>3523</v>
      </c>
      <c r="J23" s="439">
        <v>106</v>
      </c>
      <c r="K23" s="439">
        <v>0</v>
      </c>
      <c r="L23" s="439">
        <v>9462</v>
      </c>
      <c r="M23" s="933" t="s">
        <v>323</v>
      </c>
      <c r="N23" s="934"/>
    </row>
    <row r="24" spans="1:14" ht="15" customHeight="1">
      <c r="A24" s="394" t="s">
        <v>570</v>
      </c>
      <c r="B24" s="395" t="s">
        <v>324</v>
      </c>
      <c r="C24" s="436">
        <v>16396</v>
      </c>
      <c r="D24" s="437">
        <v>2664</v>
      </c>
      <c r="E24" s="437">
        <v>0</v>
      </c>
      <c r="F24" s="437">
        <v>348</v>
      </c>
      <c r="G24" s="437">
        <v>1550</v>
      </c>
      <c r="H24" s="437">
        <v>1408</v>
      </c>
      <c r="I24" s="437">
        <v>303</v>
      </c>
      <c r="J24" s="437">
        <v>25</v>
      </c>
      <c r="K24" s="437">
        <v>0</v>
      </c>
      <c r="L24" s="437">
        <v>10098</v>
      </c>
      <c r="M24" s="927" t="s">
        <v>326</v>
      </c>
      <c r="N24" s="928"/>
    </row>
    <row r="25" spans="1:14">
      <c r="A25" s="390" t="s">
        <v>571</v>
      </c>
      <c r="B25" s="391" t="s">
        <v>327</v>
      </c>
      <c r="C25" s="438">
        <v>1401</v>
      </c>
      <c r="D25" s="439">
        <v>149</v>
      </c>
      <c r="E25" s="439">
        <v>733</v>
      </c>
      <c r="F25" s="439">
        <v>0</v>
      </c>
      <c r="G25" s="439">
        <v>212</v>
      </c>
      <c r="H25" s="439">
        <v>127</v>
      </c>
      <c r="I25" s="439">
        <v>15</v>
      </c>
      <c r="J25" s="439">
        <v>2</v>
      </c>
      <c r="K25" s="439">
        <v>47</v>
      </c>
      <c r="L25" s="439">
        <v>116</v>
      </c>
      <c r="M25" s="933" t="s">
        <v>328</v>
      </c>
      <c r="N25" s="934"/>
    </row>
    <row r="26" spans="1:14">
      <c r="A26" s="386" t="s">
        <v>33</v>
      </c>
      <c r="B26" s="387" t="s">
        <v>329</v>
      </c>
      <c r="C26" s="436">
        <v>96276</v>
      </c>
      <c r="D26" s="437">
        <v>62289</v>
      </c>
      <c r="E26" s="437">
        <v>1205</v>
      </c>
      <c r="F26" s="437">
        <v>562</v>
      </c>
      <c r="G26" s="437">
        <v>9860</v>
      </c>
      <c r="H26" s="437">
        <v>7757</v>
      </c>
      <c r="I26" s="437">
        <v>2195</v>
      </c>
      <c r="J26" s="437">
        <v>1619</v>
      </c>
      <c r="K26" s="437">
        <v>73</v>
      </c>
      <c r="L26" s="437">
        <v>10716</v>
      </c>
      <c r="M26" s="931" t="s">
        <v>330</v>
      </c>
      <c r="N26" s="932"/>
    </row>
    <row r="27" spans="1:14" ht="22.5">
      <c r="A27" s="390" t="s">
        <v>572</v>
      </c>
      <c r="B27" s="391" t="s">
        <v>331</v>
      </c>
      <c r="C27" s="438">
        <v>58605</v>
      </c>
      <c r="D27" s="439">
        <v>43239</v>
      </c>
      <c r="E27" s="439">
        <v>1205</v>
      </c>
      <c r="F27" s="439">
        <v>4</v>
      </c>
      <c r="G27" s="439">
        <v>6961</v>
      </c>
      <c r="H27" s="439">
        <v>2406</v>
      </c>
      <c r="I27" s="439">
        <v>743</v>
      </c>
      <c r="J27" s="439">
        <v>1137</v>
      </c>
      <c r="K27" s="439">
        <v>0</v>
      </c>
      <c r="L27" s="439">
        <v>2910</v>
      </c>
      <c r="M27" s="933" t="s">
        <v>332</v>
      </c>
      <c r="N27" s="934"/>
    </row>
    <row r="28" spans="1:14" ht="15" customHeight="1">
      <c r="A28" s="394" t="s">
        <v>573</v>
      </c>
      <c r="B28" s="395" t="s">
        <v>333</v>
      </c>
      <c r="C28" s="436">
        <v>37671</v>
      </c>
      <c r="D28" s="437">
        <v>19050</v>
      </c>
      <c r="E28" s="437">
        <v>0</v>
      </c>
      <c r="F28" s="437">
        <v>558</v>
      </c>
      <c r="G28" s="437">
        <v>2899</v>
      </c>
      <c r="H28" s="437">
        <v>5351</v>
      </c>
      <c r="I28" s="437">
        <v>1452</v>
      </c>
      <c r="J28" s="437">
        <v>482</v>
      </c>
      <c r="K28" s="437">
        <v>73</v>
      </c>
      <c r="L28" s="437">
        <v>7806</v>
      </c>
      <c r="M28" s="927" t="s">
        <v>334</v>
      </c>
      <c r="N28" s="928"/>
    </row>
    <row r="29" spans="1:14">
      <c r="A29" s="396" t="s">
        <v>37</v>
      </c>
      <c r="B29" s="397" t="s">
        <v>335</v>
      </c>
      <c r="C29" s="438">
        <v>6051</v>
      </c>
      <c r="D29" s="439">
        <v>985</v>
      </c>
      <c r="E29" s="439">
        <v>1</v>
      </c>
      <c r="F29" s="439">
        <v>654</v>
      </c>
      <c r="G29" s="439">
        <v>772</v>
      </c>
      <c r="H29" s="439">
        <v>491</v>
      </c>
      <c r="I29" s="439">
        <v>732</v>
      </c>
      <c r="J29" s="439">
        <v>611</v>
      </c>
      <c r="K29" s="439">
        <v>365</v>
      </c>
      <c r="L29" s="439">
        <v>1440</v>
      </c>
      <c r="M29" s="925" t="s">
        <v>336</v>
      </c>
      <c r="N29" s="926"/>
    </row>
    <row r="30" spans="1:14" ht="15" customHeight="1">
      <c r="A30" s="394" t="s">
        <v>574</v>
      </c>
      <c r="B30" s="395" t="s">
        <v>337</v>
      </c>
      <c r="C30" s="436">
        <v>5576</v>
      </c>
      <c r="D30" s="437">
        <v>940</v>
      </c>
      <c r="E30" s="437">
        <v>1</v>
      </c>
      <c r="F30" s="437">
        <v>651</v>
      </c>
      <c r="G30" s="437">
        <v>707</v>
      </c>
      <c r="H30" s="437">
        <v>437</v>
      </c>
      <c r="I30" s="437">
        <v>614</v>
      </c>
      <c r="J30" s="437">
        <v>611</v>
      </c>
      <c r="K30" s="437">
        <v>365</v>
      </c>
      <c r="L30" s="437">
        <v>1250</v>
      </c>
      <c r="M30" s="927" t="s">
        <v>338</v>
      </c>
      <c r="N30" s="928"/>
    </row>
    <row r="31" spans="1:14" ht="15" customHeight="1">
      <c r="A31" s="390" t="s">
        <v>575</v>
      </c>
      <c r="B31" s="391" t="s">
        <v>339</v>
      </c>
      <c r="C31" s="438">
        <v>475</v>
      </c>
      <c r="D31" s="439">
        <v>45</v>
      </c>
      <c r="E31" s="439">
        <v>0</v>
      </c>
      <c r="F31" s="439">
        <v>3</v>
      </c>
      <c r="G31" s="439">
        <v>65</v>
      </c>
      <c r="H31" s="439">
        <v>54</v>
      </c>
      <c r="I31" s="439">
        <v>118</v>
      </c>
      <c r="J31" s="439">
        <v>0</v>
      </c>
      <c r="K31" s="439">
        <v>0</v>
      </c>
      <c r="L31" s="439">
        <v>190</v>
      </c>
      <c r="M31" s="933" t="s">
        <v>341</v>
      </c>
      <c r="N31" s="934"/>
    </row>
    <row r="32" spans="1:14">
      <c r="A32" s="386" t="s">
        <v>38</v>
      </c>
      <c r="B32" s="387" t="s">
        <v>342</v>
      </c>
      <c r="C32" s="436">
        <v>194784</v>
      </c>
      <c r="D32" s="437">
        <v>25841</v>
      </c>
      <c r="E32" s="437">
        <v>671</v>
      </c>
      <c r="F32" s="437">
        <v>45</v>
      </c>
      <c r="G32" s="437">
        <v>1534</v>
      </c>
      <c r="H32" s="437">
        <v>5295</v>
      </c>
      <c r="I32" s="437">
        <v>2276</v>
      </c>
      <c r="J32" s="437">
        <v>1333</v>
      </c>
      <c r="K32" s="437">
        <v>423</v>
      </c>
      <c r="L32" s="437">
        <v>157366</v>
      </c>
      <c r="M32" s="931" t="s">
        <v>343</v>
      </c>
      <c r="N32" s="932"/>
    </row>
    <row r="33" spans="1:14">
      <c r="A33" s="390" t="s">
        <v>576</v>
      </c>
      <c r="B33" s="391" t="s">
        <v>344</v>
      </c>
      <c r="C33" s="438">
        <v>3176</v>
      </c>
      <c r="D33" s="439">
        <v>2045</v>
      </c>
      <c r="E33" s="439">
        <v>0</v>
      </c>
      <c r="F33" s="439">
        <v>45</v>
      </c>
      <c r="G33" s="439">
        <v>199</v>
      </c>
      <c r="H33" s="439">
        <v>180</v>
      </c>
      <c r="I33" s="439">
        <v>29</v>
      </c>
      <c r="J33" s="439">
        <v>108</v>
      </c>
      <c r="K33" s="439">
        <v>0</v>
      </c>
      <c r="L33" s="439">
        <v>570</v>
      </c>
      <c r="M33" s="933" t="s">
        <v>345</v>
      </c>
      <c r="N33" s="934"/>
    </row>
    <row r="34" spans="1:14" ht="24.75" customHeight="1">
      <c r="A34" s="394" t="s">
        <v>577</v>
      </c>
      <c r="B34" s="395" t="s">
        <v>346</v>
      </c>
      <c r="C34" s="436">
        <v>191240</v>
      </c>
      <c r="D34" s="437">
        <v>23776</v>
      </c>
      <c r="E34" s="437">
        <v>671</v>
      </c>
      <c r="F34" s="437">
        <v>0</v>
      </c>
      <c r="G34" s="437">
        <v>1300</v>
      </c>
      <c r="H34" s="437">
        <v>5091</v>
      </c>
      <c r="I34" s="437">
        <v>2241</v>
      </c>
      <c r="J34" s="437">
        <v>1212</v>
      </c>
      <c r="K34" s="437">
        <v>423</v>
      </c>
      <c r="L34" s="437">
        <v>156526</v>
      </c>
      <c r="M34" s="927" t="s">
        <v>578</v>
      </c>
      <c r="N34" s="928"/>
    </row>
    <row r="35" spans="1:14">
      <c r="A35" s="390" t="s">
        <v>579</v>
      </c>
      <c r="B35" s="391" t="s">
        <v>719</v>
      </c>
      <c r="C35" s="438">
        <v>368</v>
      </c>
      <c r="D35" s="439">
        <v>20</v>
      </c>
      <c r="E35" s="439">
        <v>0</v>
      </c>
      <c r="F35" s="439">
        <v>0</v>
      </c>
      <c r="G35" s="439">
        <v>35</v>
      </c>
      <c r="H35" s="439">
        <v>24</v>
      </c>
      <c r="I35" s="439">
        <v>6</v>
      </c>
      <c r="J35" s="439">
        <v>13</v>
      </c>
      <c r="K35" s="439">
        <v>0</v>
      </c>
      <c r="L35" s="439">
        <v>270</v>
      </c>
      <c r="M35" s="933" t="s">
        <v>732</v>
      </c>
      <c r="N35" s="934"/>
    </row>
    <row r="36" spans="1:14">
      <c r="A36" s="386" t="s">
        <v>39</v>
      </c>
      <c r="B36" s="387" t="s">
        <v>348</v>
      </c>
      <c r="C36" s="436">
        <v>1414</v>
      </c>
      <c r="D36" s="437">
        <v>184</v>
      </c>
      <c r="E36" s="437">
        <v>0</v>
      </c>
      <c r="F36" s="437">
        <v>0</v>
      </c>
      <c r="G36" s="437">
        <v>60</v>
      </c>
      <c r="H36" s="437">
        <v>73</v>
      </c>
      <c r="I36" s="437">
        <v>0</v>
      </c>
      <c r="J36" s="437">
        <v>0</v>
      </c>
      <c r="K36" s="437">
        <v>0</v>
      </c>
      <c r="L36" s="437">
        <v>1097</v>
      </c>
      <c r="M36" s="931" t="s">
        <v>349</v>
      </c>
      <c r="N36" s="932"/>
    </row>
    <row r="37" spans="1:14">
      <c r="A37" s="390" t="s">
        <v>580</v>
      </c>
      <c r="B37" s="391" t="s">
        <v>350</v>
      </c>
      <c r="C37" s="438">
        <v>1414</v>
      </c>
      <c r="D37" s="439">
        <v>184</v>
      </c>
      <c r="E37" s="439">
        <v>0</v>
      </c>
      <c r="F37" s="439">
        <v>0</v>
      </c>
      <c r="G37" s="439">
        <v>60</v>
      </c>
      <c r="H37" s="439">
        <v>73</v>
      </c>
      <c r="I37" s="439">
        <v>0</v>
      </c>
      <c r="J37" s="439">
        <v>0</v>
      </c>
      <c r="K37" s="439">
        <v>0</v>
      </c>
      <c r="L37" s="439">
        <v>1097</v>
      </c>
      <c r="M37" s="933" t="s">
        <v>351</v>
      </c>
      <c r="N37" s="934"/>
    </row>
    <row r="38" spans="1:14" ht="33.75">
      <c r="A38" s="386" t="s">
        <v>40</v>
      </c>
      <c r="B38" s="387" t="s">
        <v>352</v>
      </c>
      <c r="C38" s="436">
        <v>94925</v>
      </c>
      <c r="D38" s="437">
        <v>20690</v>
      </c>
      <c r="E38" s="437">
        <v>15</v>
      </c>
      <c r="F38" s="437">
        <v>34448</v>
      </c>
      <c r="G38" s="437">
        <v>4264</v>
      </c>
      <c r="H38" s="437">
        <v>5889</v>
      </c>
      <c r="I38" s="437">
        <v>2836</v>
      </c>
      <c r="J38" s="437">
        <v>1276</v>
      </c>
      <c r="K38" s="437">
        <v>1506</v>
      </c>
      <c r="L38" s="437">
        <v>24001</v>
      </c>
      <c r="M38" s="931" t="s">
        <v>353</v>
      </c>
      <c r="N38" s="932"/>
    </row>
    <row r="39" spans="1:14">
      <c r="A39" s="390" t="s">
        <v>581</v>
      </c>
      <c r="B39" s="391" t="s">
        <v>354</v>
      </c>
      <c r="C39" s="438">
        <v>94925</v>
      </c>
      <c r="D39" s="439">
        <v>20690</v>
      </c>
      <c r="E39" s="439">
        <v>15</v>
      </c>
      <c r="F39" s="439">
        <v>34448</v>
      </c>
      <c r="G39" s="439">
        <v>4264</v>
      </c>
      <c r="H39" s="439">
        <v>5889</v>
      </c>
      <c r="I39" s="439">
        <v>2836</v>
      </c>
      <c r="J39" s="439">
        <v>1276</v>
      </c>
      <c r="K39" s="439">
        <v>1506</v>
      </c>
      <c r="L39" s="439">
        <v>24001</v>
      </c>
      <c r="M39" s="933" t="s">
        <v>355</v>
      </c>
      <c r="N39" s="934"/>
    </row>
    <row r="40" spans="1:14">
      <c r="A40" s="386" t="s">
        <v>41</v>
      </c>
      <c r="B40" s="387" t="s">
        <v>356</v>
      </c>
      <c r="C40" s="436">
        <v>13056</v>
      </c>
      <c r="D40" s="437">
        <v>2238</v>
      </c>
      <c r="E40" s="437">
        <v>0</v>
      </c>
      <c r="F40" s="437">
        <v>121</v>
      </c>
      <c r="G40" s="437">
        <v>5949</v>
      </c>
      <c r="H40" s="437">
        <v>1420</v>
      </c>
      <c r="I40" s="437">
        <v>552</v>
      </c>
      <c r="J40" s="437">
        <v>922</v>
      </c>
      <c r="K40" s="437">
        <v>26</v>
      </c>
      <c r="L40" s="437">
        <v>1828</v>
      </c>
      <c r="M40" s="931" t="s">
        <v>357</v>
      </c>
      <c r="N40" s="932"/>
    </row>
    <row r="41" spans="1:14" ht="22.5">
      <c r="A41" s="390" t="s">
        <v>582</v>
      </c>
      <c r="B41" s="391" t="s">
        <v>358</v>
      </c>
      <c r="C41" s="438">
        <v>9364</v>
      </c>
      <c r="D41" s="439">
        <v>1655</v>
      </c>
      <c r="E41" s="439">
        <v>0</v>
      </c>
      <c r="F41" s="439">
        <v>0</v>
      </c>
      <c r="G41" s="439">
        <v>5692</v>
      </c>
      <c r="H41" s="439">
        <v>1021</v>
      </c>
      <c r="I41" s="439">
        <v>331</v>
      </c>
      <c r="J41" s="439">
        <v>0</v>
      </c>
      <c r="K41" s="439">
        <v>23</v>
      </c>
      <c r="L41" s="439">
        <v>642</v>
      </c>
      <c r="M41" s="933" t="s">
        <v>359</v>
      </c>
      <c r="N41" s="934"/>
    </row>
    <row r="42" spans="1:14">
      <c r="A42" s="394" t="s">
        <v>583</v>
      </c>
      <c r="B42" s="395" t="s">
        <v>360</v>
      </c>
      <c r="C42" s="436">
        <v>3692</v>
      </c>
      <c r="D42" s="437">
        <v>583</v>
      </c>
      <c r="E42" s="437">
        <v>0</v>
      </c>
      <c r="F42" s="437">
        <v>121</v>
      </c>
      <c r="G42" s="437">
        <v>257</v>
      </c>
      <c r="H42" s="437">
        <v>399</v>
      </c>
      <c r="I42" s="437">
        <v>221</v>
      </c>
      <c r="J42" s="437">
        <v>922</v>
      </c>
      <c r="K42" s="437">
        <v>3</v>
      </c>
      <c r="L42" s="437">
        <v>1186</v>
      </c>
      <c r="M42" s="927" t="s">
        <v>361</v>
      </c>
      <c r="N42" s="928"/>
    </row>
    <row r="43" spans="1:14">
      <c r="A43" s="396" t="s">
        <v>42</v>
      </c>
      <c r="B43" s="397" t="s">
        <v>362</v>
      </c>
      <c r="C43" s="438">
        <v>69944</v>
      </c>
      <c r="D43" s="439">
        <v>24111</v>
      </c>
      <c r="E43" s="439">
        <v>489</v>
      </c>
      <c r="F43" s="439">
        <v>8864</v>
      </c>
      <c r="G43" s="439">
        <v>2615</v>
      </c>
      <c r="H43" s="439">
        <v>9490</v>
      </c>
      <c r="I43" s="439">
        <v>3677</v>
      </c>
      <c r="J43" s="439">
        <v>546</v>
      </c>
      <c r="K43" s="439">
        <v>1039</v>
      </c>
      <c r="L43" s="439">
        <v>19113</v>
      </c>
      <c r="M43" s="925" t="s">
        <v>365</v>
      </c>
      <c r="N43" s="926"/>
    </row>
    <row r="44" spans="1:14">
      <c r="A44" s="422" t="s">
        <v>584</v>
      </c>
      <c r="B44" s="423" t="s">
        <v>366</v>
      </c>
      <c r="C44" s="424">
        <v>69096</v>
      </c>
      <c r="D44" s="425">
        <v>24070</v>
      </c>
      <c r="E44" s="425">
        <v>489</v>
      </c>
      <c r="F44" s="425">
        <v>8864</v>
      </c>
      <c r="G44" s="425">
        <v>2476</v>
      </c>
      <c r="H44" s="425">
        <v>9471</v>
      </c>
      <c r="I44" s="425">
        <v>3666</v>
      </c>
      <c r="J44" s="425">
        <v>546</v>
      </c>
      <c r="K44" s="425">
        <v>1039</v>
      </c>
      <c r="L44" s="425">
        <v>18475</v>
      </c>
      <c r="M44" s="966" t="s">
        <v>368</v>
      </c>
      <c r="N44" s="967"/>
    </row>
    <row r="45" spans="1:14">
      <c r="A45" s="418" t="s">
        <v>585</v>
      </c>
      <c r="B45" s="419" t="s">
        <v>369</v>
      </c>
      <c r="C45" s="420">
        <v>848</v>
      </c>
      <c r="D45" s="421">
        <v>41</v>
      </c>
      <c r="E45" s="421">
        <v>0</v>
      </c>
      <c r="F45" s="421">
        <v>0</v>
      </c>
      <c r="G45" s="421">
        <v>139</v>
      </c>
      <c r="H45" s="421">
        <v>19</v>
      </c>
      <c r="I45" s="421">
        <v>11</v>
      </c>
      <c r="J45" s="421">
        <v>0</v>
      </c>
      <c r="K45" s="421">
        <v>0</v>
      </c>
      <c r="L45" s="421">
        <v>638</v>
      </c>
      <c r="M45" s="968" t="s">
        <v>370</v>
      </c>
      <c r="N45" s="969"/>
    </row>
    <row r="46" spans="1:14" ht="15" customHeight="1">
      <c r="A46" s="386" t="s">
        <v>586</v>
      </c>
      <c r="B46" s="387" t="s">
        <v>371</v>
      </c>
      <c r="C46" s="436">
        <v>420865</v>
      </c>
      <c r="D46" s="437">
        <v>56087</v>
      </c>
      <c r="E46" s="437">
        <v>0</v>
      </c>
      <c r="F46" s="437">
        <v>292105</v>
      </c>
      <c r="G46" s="437">
        <v>140</v>
      </c>
      <c r="H46" s="437">
        <v>63703</v>
      </c>
      <c r="I46" s="437">
        <v>8248</v>
      </c>
      <c r="J46" s="437">
        <v>302</v>
      </c>
      <c r="K46" s="437">
        <v>280</v>
      </c>
      <c r="L46" s="437">
        <v>0</v>
      </c>
      <c r="M46" s="931" t="s">
        <v>372</v>
      </c>
      <c r="N46" s="932"/>
    </row>
    <row r="47" spans="1:14">
      <c r="A47" s="396" t="s">
        <v>389</v>
      </c>
      <c r="B47" s="397" t="s">
        <v>373</v>
      </c>
      <c r="C47" s="438">
        <v>764030</v>
      </c>
      <c r="D47" s="439">
        <v>314199</v>
      </c>
      <c r="E47" s="439">
        <v>44</v>
      </c>
      <c r="F47" s="439">
        <v>181726</v>
      </c>
      <c r="G47" s="439">
        <v>24840</v>
      </c>
      <c r="H47" s="439">
        <v>153690</v>
      </c>
      <c r="I47" s="439">
        <v>38600</v>
      </c>
      <c r="J47" s="439">
        <v>3409</v>
      </c>
      <c r="K47" s="439">
        <v>17211</v>
      </c>
      <c r="L47" s="439">
        <v>30311</v>
      </c>
      <c r="M47" s="925" t="s">
        <v>375</v>
      </c>
      <c r="N47" s="926"/>
    </row>
    <row r="48" spans="1:14" ht="22.5" customHeight="1">
      <c r="A48" s="386" t="s">
        <v>587</v>
      </c>
      <c r="B48" s="387" t="s">
        <v>376</v>
      </c>
      <c r="C48" s="436">
        <v>3251</v>
      </c>
      <c r="D48" s="437">
        <v>457</v>
      </c>
      <c r="E48" s="437">
        <v>0</v>
      </c>
      <c r="F48" s="437">
        <v>0</v>
      </c>
      <c r="G48" s="437">
        <v>169</v>
      </c>
      <c r="H48" s="437">
        <v>293</v>
      </c>
      <c r="I48" s="437">
        <v>1803</v>
      </c>
      <c r="J48" s="437">
        <v>339</v>
      </c>
      <c r="K48" s="437">
        <v>0</v>
      </c>
      <c r="L48" s="437">
        <v>190</v>
      </c>
      <c r="M48" s="931" t="s">
        <v>377</v>
      </c>
      <c r="N48" s="932"/>
    </row>
    <row r="49" spans="1:14" ht="22.5" customHeight="1">
      <c r="A49" s="390" t="s">
        <v>588</v>
      </c>
      <c r="B49" s="391" t="s">
        <v>378</v>
      </c>
      <c r="C49" s="438">
        <v>3251</v>
      </c>
      <c r="D49" s="439">
        <v>457</v>
      </c>
      <c r="E49" s="439">
        <v>0</v>
      </c>
      <c r="F49" s="439">
        <v>0</v>
      </c>
      <c r="G49" s="439">
        <v>169</v>
      </c>
      <c r="H49" s="439">
        <v>293</v>
      </c>
      <c r="I49" s="439">
        <v>1803</v>
      </c>
      <c r="J49" s="439">
        <v>339</v>
      </c>
      <c r="K49" s="439">
        <v>0</v>
      </c>
      <c r="L49" s="439">
        <v>190</v>
      </c>
      <c r="M49" s="933" t="s">
        <v>379</v>
      </c>
      <c r="N49" s="934"/>
    </row>
    <row r="50" spans="1:14" ht="15" customHeight="1">
      <c r="A50" s="386" t="s">
        <v>325</v>
      </c>
      <c r="B50" s="387" t="s">
        <v>380</v>
      </c>
      <c r="C50" s="436">
        <v>98695</v>
      </c>
      <c r="D50" s="437">
        <v>29992</v>
      </c>
      <c r="E50" s="437">
        <v>2900</v>
      </c>
      <c r="F50" s="437">
        <v>1706</v>
      </c>
      <c r="G50" s="437">
        <v>13349</v>
      </c>
      <c r="H50" s="437">
        <v>13093</v>
      </c>
      <c r="I50" s="437">
        <v>3414</v>
      </c>
      <c r="J50" s="437">
        <v>6246</v>
      </c>
      <c r="K50" s="437">
        <v>5699</v>
      </c>
      <c r="L50" s="437">
        <v>22296</v>
      </c>
      <c r="M50" s="931" t="s">
        <v>381</v>
      </c>
      <c r="N50" s="932"/>
    </row>
    <row r="51" spans="1:14" ht="22.5" customHeight="1">
      <c r="A51" s="390" t="s">
        <v>589</v>
      </c>
      <c r="B51" s="391" t="s">
        <v>382</v>
      </c>
      <c r="C51" s="438">
        <v>843</v>
      </c>
      <c r="D51" s="439">
        <v>64</v>
      </c>
      <c r="E51" s="439">
        <v>31</v>
      </c>
      <c r="F51" s="439">
        <v>3</v>
      </c>
      <c r="G51" s="439">
        <v>32</v>
      </c>
      <c r="H51" s="439">
        <v>50</v>
      </c>
      <c r="I51" s="439">
        <v>64</v>
      </c>
      <c r="J51" s="439">
        <v>19</v>
      </c>
      <c r="K51" s="439">
        <v>10</v>
      </c>
      <c r="L51" s="439">
        <v>570</v>
      </c>
      <c r="M51" s="933" t="s">
        <v>383</v>
      </c>
      <c r="N51" s="934"/>
    </row>
    <row r="52" spans="1:14">
      <c r="A52" s="394" t="s">
        <v>590</v>
      </c>
      <c r="B52" s="395" t="s">
        <v>384</v>
      </c>
      <c r="C52" s="436">
        <v>97852</v>
      </c>
      <c r="D52" s="437">
        <v>29928</v>
      </c>
      <c r="E52" s="437">
        <v>2869</v>
      </c>
      <c r="F52" s="437">
        <v>1703</v>
      </c>
      <c r="G52" s="437">
        <v>13317</v>
      </c>
      <c r="H52" s="437">
        <v>13043</v>
      </c>
      <c r="I52" s="437">
        <v>3350</v>
      </c>
      <c r="J52" s="437">
        <v>6227</v>
      </c>
      <c r="K52" s="437">
        <v>5689</v>
      </c>
      <c r="L52" s="437">
        <v>21726</v>
      </c>
      <c r="M52" s="927" t="s">
        <v>385</v>
      </c>
      <c r="N52" s="928"/>
    </row>
    <row r="53" spans="1:14">
      <c r="A53" s="396" t="s">
        <v>412</v>
      </c>
      <c r="B53" s="397" t="s">
        <v>386</v>
      </c>
      <c r="C53" s="438">
        <v>497106</v>
      </c>
      <c r="D53" s="439">
        <v>104160</v>
      </c>
      <c r="E53" s="439">
        <v>26</v>
      </c>
      <c r="F53" s="439">
        <v>8607</v>
      </c>
      <c r="G53" s="439">
        <v>29742</v>
      </c>
      <c r="H53" s="439">
        <v>152924</v>
      </c>
      <c r="I53" s="439">
        <v>11311</v>
      </c>
      <c r="J53" s="439">
        <v>41649</v>
      </c>
      <c r="K53" s="439">
        <v>82233</v>
      </c>
      <c r="L53" s="439">
        <v>66454</v>
      </c>
      <c r="M53" s="925" t="s">
        <v>387</v>
      </c>
      <c r="N53" s="926"/>
    </row>
    <row r="54" spans="1:14">
      <c r="A54" s="394" t="s">
        <v>591</v>
      </c>
      <c r="B54" s="395" t="s">
        <v>388</v>
      </c>
      <c r="C54" s="436">
        <v>17792</v>
      </c>
      <c r="D54" s="437">
        <v>2790</v>
      </c>
      <c r="E54" s="437">
        <v>26</v>
      </c>
      <c r="F54" s="437">
        <v>0</v>
      </c>
      <c r="G54" s="437">
        <v>536</v>
      </c>
      <c r="H54" s="437">
        <v>3030</v>
      </c>
      <c r="I54" s="437">
        <v>1391</v>
      </c>
      <c r="J54" s="437">
        <v>183</v>
      </c>
      <c r="K54" s="437">
        <v>185</v>
      </c>
      <c r="L54" s="437">
        <v>9651</v>
      </c>
      <c r="M54" s="927" t="s">
        <v>390</v>
      </c>
      <c r="N54" s="928"/>
    </row>
    <row r="55" spans="1:14" ht="15" customHeight="1">
      <c r="A55" s="390" t="s">
        <v>592</v>
      </c>
      <c r="B55" s="391" t="s">
        <v>391</v>
      </c>
      <c r="C55" s="438">
        <v>113138</v>
      </c>
      <c r="D55" s="439">
        <v>22633</v>
      </c>
      <c r="E55" s="439">
        <v>0</v>
      </c>
      <c r="F55" s="439">
        <v>6293</v>
      </c>
      <c r="G55" s="439">
        <v>2928</v>
      </c>
      <c r="H55" s="439">
        <v>54284</v>
      </c>
      <c r="I55" s="439">
        <v>1940</v>
      </c>
      <c r="J55" s="439">
        <v>3691</v>
      </c>
      <c r="K55" s="439">
        <v>5789</v>
      </c>
      <c r="L55" s="439">
        <v>15580</v>
      </c>
      <c r="M55" s="933" t="s">
        <v>392</v>
      </c>
      <c r="N55" s="934"/>
    </row>
    <row r="56" spans="1:14" ht="15" customHeight="1">
      <c r="A56" s="394" t="s">
        <v>593</v>
      </c>
      <c r="B56" s="395" t="s">
        <v>393</v>
      </c>
      <c r="C56" s="436">
        <v>277198</v>
      </c>
      <c r="D56" s="437">
        <v>66057</v>
      </c>
      <c r="E56" s="437">
        <v>0</v>
      </c>
      <c r="F56" s="437">
        <v>863</v>
      </c>
      <c r="G56" s="437">
        <v>24574</v>
      </c>
      <c r="H56" s="437">
        <v>86934</v>
      </c>
      <c r="I56" s="437">
        <v>6951</v>
      </c>
      <c r="J56" s="437">
        <v>37571</v>
      </c>
      <c r="K56" s="437">
        <v>21907</v>
      </c>
      <c r="L56" s="437">
        <v>32341</v>
      </c>
      <c r="M56" s="927" t="s">
        <v>394</v>
      </c>
      <c r="N56" s="928"/>
    </row>
    <row r="57" spans="1:14">
      <c r="A57" s="390" t="s">
        <v>594</v>
      </c>
      <c r="B57" s="391" t="s">
        <v>395</v>
      </c>
      <c r="C57" s="438">
        <v>16401</v>
      </c>
      <c r="D57" s="439">
        <v>1941</v>
      </c>
      <c r="E57" s="439">
        <v>0</v>
      </c>
      <c r="F57" s="439">
        <v>1344</v>
      </c>
      <c r="G57" s="439">
        <v>1121</v>
      </c>
      <c r="H57" s="439">
        <v>4531</v>
      </c>
      <c r="I57" s="439">
        <v>1027</v>
      </c>
      <c r="J57" s="439">
        <v>17</v>
      </c>
      <c r="K57" s="439">
        <v>23</v>
      </c>
      <c r="L57" s="439">
        <v>6397</v>
      </c>
      <c r="M57" s="933" t="s">
        <v>396</v>
      </c>
      <c r="N57" s="934"/>
    </row>
    <row r="58" spans="1:14">
      <c r="A58" s="394" t="s">
        <v>595</v>
      </c>
      <c r="B58" s="395" t="s">
        <v>397</v>
      </c>
      <c r="C58" s="436">
        <v>72577</v>
      </c>
      <c r="D58" s="437">
        <v>10739</v>
      </c>
      <c r="E58" s="437">
        <v>0</v>
      </c>
      <c r="F58" s="437">
        <v>107</v>
      </c>
      <c r="G58" s="437">
        <v>583</v>
      </c>
      <c r="H58" s="437">
        <v>4145</v>
      </c>
      <c r="I58" s="437">
        <v>2</v>
      </c>
      <c r="J58" s="437">
        <v>187</v>
      </c>
      <c r="K58" s="437">
        <v>54329</v>
      </c>
      <c r="L58" s="437">
        <v>2485</v>
      </c>
      <c r="M58" s="927" t="s">
        <v>398</v>
      </c>
      <c r="N58" s="928"/>
    </row>
    <row r="59" spans="1:14">
      <c r="A59" s="396" t="s">
        <v>364</v>
      </c>
      <c r="B59" s="397" t="s">
        <v>399</v>
      </c>
      <c r="C59" s="438">
        <v>752818</v>
      </c>
      <c r="D59" s="439">
        <v>182196</v>
      </c>
      <c r="E59" s="439">
        <v>0</v>
      </c>
      <c r="F59" s="439">
        <v>319831</v>
      </c>
      <c r="G59" s="439">
        <v>5669</v>
      </c>
      <c r="H59" s="439">
        <v>159070</v>
      </c>
      <c r="I59" s="439">
        <v>4643</v>
      </c>
      <c r="J59" s="439">
        <v>13596</v>
      </c>
      <c r="K59" s="439">
        <v>33942</v>
      </c>
      <c r="L59" s="439">
        <v>33871</v>
      </c>
      <c r="M59" s="925" t="s">
        <v>400</v>
      </c>
      <c r="N59" s="926"/>
    </row>
    <row r="60" spans="1:14" ht="22.5" customHeight="1">
      <c r="A60" s="396" t="s">
        <v>322</v>
      </c>
      <c r="B60" s="397" t="s">
        <v>401</v>
      </c>
      <c r="C60" s="438">
        <v>279259</v>
      </c>
      <c r="D60" s="439">
        <v>70214</v>
      </c>
      <c r="E60" s="439">
        <v>1367</v>
      </c>
      <c r="F60" s="439">
        <v>19534</v>
      </c>
      <c r="G60" s="439">
        <v>12284</v>
      </c>
      <c r="H60" s="439">
        <v>20943</v>
      </c>
      <c r="I60" s="439">
        <v>15418</v>
      </c>
      <c r="J60" s="439">
        <v>7099</v>
      </c>
      <c r="K60" s="439">
        <v>38010</v>
      </c>
      <c r="L60" s="439">
        <v>94390</v>
      </c>
      <c r="M60" s="925" t="s">
        <v>402</v>
      </c>
      <c r="N60" s="926"/>
    </row>
    <row r="61" spans="1:14">
      <c r="A61" s="394" t="s">
        <v>596</v>
      </c>
      <c r="B61" s="395" t="s">
        <v>403</v>
      </c>
      <c r="C61" s="436">
        <v>260610</v>
      </c>
      <c r="D61" s="437">
        <v>67087</v>
      </c>
      <c r="E61" s="437">
        <v>1367</v>
      </c>
      <c r="F61" s="437">
        <v>14865</v>
      </c>
      <c r="G61" s="437">
        <v>11049</v>
      </c>
      <c r="H61" s="437">
        <v>19160</v>
      </c>
      <c r="I61" s="437">
        <v>14528</v>
      </c>
      <c r="J61" s="437">
        <v>6755</v>
      </c>
      <c r="K61" s="437">
        <v>37210</v>
      </c>
      <c r="L61" s="437">
        <v>88589</v>
      </c>
      <c r="M61" s="927" t="s">
        <v>404</v>
      </c>
      <c r="N61" s="928"/>
    </row>
    <row r="62" spans="1:14" ht="22.5">
      <c r="A62" s="390" t="s">
        <v>597</v>
      </c>
      <c r="B62" s="391" t="s">
        <v>405</v>
      </c>
      <c r="C62" s="438">
        <v>7671</v>
      </c>
      <c r="D62" s="439">
        <v>1471</v>
      </c>
      <c r="E62" s="439">
        <v>0</v>
      </c>
      <c r="F62" s="439">
        <v>4669</v>
      </c>
      <c r="G62" s="439">
        <v>123</v>
      </c>
      <c r="H62" s="439">
        <v>24</v>
      </c>
      <c r="I62" s="439">
        <v>3</v>
      </c>
      <c r="J62" s="439">
        <v>36</v>
      </c>
      <c r="K62" s="439">
        <v>131</v>
      </c>
      <c r="L62" s="439">
        <v>1214</v>
      </c>
      <c r="M62" s="933" t="s">
        <v>406</v>
      </c>
      <c r="N62" s="934"/>
    </row>
    <row r="63" spans="1:14">
      <c r="A63" s="394" t="s">
        <v>599</v>
      </c>
      <c r="B63" s="395" t="s">
        <v>407</v>
      </c>
      <c r="C63" s="436">
        <v>7168</v>
      </c>
      <c r="D63" s="437">
        <v>1444</v>
      </c>
      <c r="E63" s="437">
        <v>0</v>
      </c>
      <c r="F63" s="437">
        <v>0</v>
      </c>
      <c r="G63" s="437">
        <v>501</v>
      </c>
      <c r="H63" s="437">
        <v>1699</v>
      </c>
      <c r="I63" s="437">
        <v>863</v>
      </c>
      <c r="J63" s="437">
        <v>304</v>
      </c>
      <c r="K63" s="437">
        <v>385</v>
      </c>
      <c r="L63" s="437">
        <v>1972</v>
      </c>
      <c r="M63" s="927" t="s">
        <v>408</v>
      </c>
      <c r="N63" s="928"/>
    </row>
    <row r="64" spans="1:14">
      <c r="A64" s="390" t="s">
        <v>600</v>
      </c>
      <c r="B64" s="391" t="s">
        <v>409</v>
      </c>
      <c r="C64" s="438">
        <v>3810</v>
      </c>
      <c r="D64" s="439">
        <v>212</v>
      </c>
      <c r="E64" s="439">
        <v>0</v>
      </c>
      <c r="F64" s="439">
        <v>0</v>
      </c>
      <c r="G64" s="439">
        <v>611</v>
      </c>
      <c r="H64" s="439">
        <v>60</v>
      </c>
      <c r="I64" s="439">
        <v>24</v>
      </c>
      <c r="J64" s="439">
        <v>4</v>
      </c>
      <c r="K64" s="439">
        <v>284</v>
      </c>
      <c r="L64" s="439">
        <v>2615</v>
      </c>
      <c r="M64" s="933" t="s">
        <v>410</v>
      </c>
      <c r="N64" s="934"/>
    </row>
    <row r="65" spans="1:14">
      <c r="A65" s="386" t="s">
        <v>289</v>
      </c>
      <c r="B65" s="387" t="s">
        <v>411</v>
      </c>
      <c r="C65" s="436">
        <v>23615</v>
      </c>
      <c r="D65" s="437">
        <v>8418</v>
      </c>
      <c r="E65" s="437">
        <v>0</v>
      </c>
      <c r="F65" s="437">
        <v>205</v>
      </c>
      <c r="G65" s="437">
        <v>1481</v>
      </c>
      <c r="H65" s="437">
        <v>1115</v>
      </c>
      <c r="I65" s="437">
        <v>1381</v>
      </c>
      <c r="J65" s="437">
        <v>1648</v>
      </c>
      <c r="K65" s="437">
        <v>1159</v>
      </c>
      <c r="L65" s="437">
        <v>8208</v>
      </c>
      <c r="M65" s="931" t="s">
        <v>413</v>
      </c>
      <c r="N65" s="932"/>
    </row>
    <row r="66" spans="1:14" ht="22.5">
      <c r="A66" s="390" t="s">
        <v>601</v>
      </c>
      <c r="B66" s="391" t="s">
        <v>602</v>
      </c>
      <c r="C66" s="438">
        <v>8196</v>
      </c>
      <c r="D66" s="439">
        <v>1372</v>
      </c>
      <c r="E66" s="439">
        <v>0</v>
      </c>
      <c r="F66" s="439">
        <v>205</v>
      </c>
      <c r="G66" s="439">
        <v>1023</v>
      </c>
      <c r="H66" s="439">
        <v>252</v>
      </c>
      <c r="I66" s="439">
        <v>914</v>
      </c>
      <c r="J66" s="439">
        <v>266</v>
      </c>
      <c r="K66" s="439">
        <v>403</v>
      </c>
      <c r="L66" s="439">
        <v>3761</v>
      </c>
      <c r="M66" s="933" t="s">
        <v>414</v>
      </c>
      <c r="N66" s="934"/>
    </row>
    <row r="67" spans="1:14" ht="22.5">
      <c r="A67" s="579" t="s">
        <v>603</v>
      </c>
      <c r="B67" s="580" t="s">
        <v>415</v>
      </c>
      <c r="C67" s="581">
        <v>8355</v>
      </c>
      <c r="D67" s="582">
        <v>2635</v>
      </c>
      <c r="E67" s="582">
        <v>0</v>
      </c>
      <c r="F67" s="582">
        <v>0</v>
      </c>
      <c r="G67" s="582">
        <v>79</v>
      </c>
      <c r="H67" s="582">
        <v>715</v>
      </c>
      <c r="I67" s="582">
        <v>17</v>
      </c>
      <c r="J67" s="582">
        <v>809</v>
      </c>
      <c r="K67" s="582">
        <v>0</v>
      </c>
      <c r="L67" s="582">
        <v>4100</v>
      </c>
      <c r="M67" s="978" t="s">
        <v>416</v>
      </c>
      <c r="N67" s="979"/>
    </row>
    <row r="68" spans="1:14">
      <c r="A68" s="123" t="s">
        <v>604</v>
      </c>
      <c r="B68" s="124" t="s">
        <v>417</v>
      </c>
      <c r="C68" s="49">
        <v>3314</v>
      </c>
      <c r="D68" s="14">
        <v>2673</v>
      </c>
      <c r="E68" s="14">
        <v>0</v>
      </c>
      <c r="F68" s="14">
        <v>0</v>
      </c>
      <c r="G68" s="14">
        <v>0</v>
      </c>
      <c r="H68" s="14">
        <v>43</v>
      </c>
      <c r="I68" s="14">
        <v>243</v>
      </c>
      <c r="J68" s="14">
        <v>214</v>
      </c>
      <c r="K68" s="14">
        <v>0</v>
      </c>
      <c r="L68" s="14">
        <v>141</v>
      </c>
      <c r="M68" s="795" t="s">
        <v>418</v>
      </c>
      <c r="N68" s="832"/>
    </row>
    <row r="69" spans="1:14">
      <c r="A69" s="119" t="s">
        <v>605</v>
      </c>
      <c r="B69" s="120" t="s">
        <v>694</v>
      </c>
      <c r="C69" s="50">
        <v>2341</v>
      </c>
      <c r="D69" s="16">
        <v>1246</v>
      </c>
      <c r="E69" s="16">
        <v>0</v>
      </c>
      <c r="F69" s="16">
        <v>0</v>
      </c>
      <c r="G69" s="16">
        <v>306</v>
      </c>
      <c r="H69" s="16">
        <v>0</v>
      </c>
      <c r="I69" s="16">
        <v>49</v>
      </c>
      <c r="J69" s="16">
        <v>0</v>
      </c>
      <c r="K69" s="16">
        <v>621</v>
      </c>
      <c r="L69" s="16">
        <v>119</v>
      </c>
      <c r="M69" s="793" t="s">
        <v>731</v>
      </c>
      <c r="N69" s="834"/>
    </row>
    <row r="70" spans="1:14">
      <c r="A70" s="123" t="s">
        <v>606</v>
      </c>
      <c r="B70" s="124" t="s">
        <v>419</v>
      </c>
      <c r="C70" s="49">
        <v>1409</v>
      </c>
      <c r="D70" s="14">
        <v>492</v>
      </c>
      <c r="E70" s="14">
        <v>0</v>
      </c>
      <c r="F70" s="14">
        <v>0</v>
      </c>
      <c r="G70" s="14">
        <v>73</v>
      </c>
      <c r="H70" s="14">
        <v>105</v>
      </c>
      <c r="I70" s="14">
        <v>158</v>
      </c>
      <c r="J70" s="14">
        <v>359</v>
      </c>
      <c r="K70" s="14">
        <v>135</v>
      </c>
      <c r="L70" s="14">
        <v>87</v>
      </c>
      <c r="M70" s="795" t="s">
        <v>420</v>
      </c>
      <c r="N70" s="832"/>
    </row>
    <row r="71" spans="1:14">
      <c r="A71" s="117" t="s">
        <v>450</v>
      </c>
      <c r="B71" s="118" t="s">
        <v>421</v>
      </c>
      <c r="C71" s="50">
        <v>13739</v>
      </c>
      <c r="D71" s="16">
        <v>6395</v>
      </c>
      <c r="E71" s="16">
        <v>0</v>
      </c>
      <c r="F71" s="16">
        <v>0</v>
      </c>
      <c r="G71" s="16">
        <v>0</v>
      </c>
      <c r="H71" s="16">
        <v>2028</v>
      </c>
      <c r="I71" s="16">
        <v>0</v>
      </c>
      <c r="J71" s="16">
        <v>0</v>
      </c>
      <c r="K71" s="16">
        <v>343</v>
      </c>
      <c r="L71" s="16">
        <v>4973</v>
      </c>
      <c r="M71" s="809" t="s">
        <v>422</v>
      </c>
      <c r="N71" s="833"/>
    </row>
    <row r="72" spans="1:14" ht="45">
      <c r="A72" s="123" t="s">
        <v>607</v>
      </c>
      <c r="B72" s="124" t="s">
        <v>423</v>
      </c>
      <c r="C72" s="49">
        <v>13739</v>
      </c>
      <c r="D72" s="14">
        <v>6395</v>
      </c>
      <c r="E72" s="14">
        <v>0</v>
      </c>
      <c r="F72" s="14">
        <v>0</v>
      </c>
      <c r="G72" s="14">
        <v>0</v>
      </c>
      <c r="H72" s="14">
        <v>2028</v>
      </c>
      <c r="I72" s="14">
        <v>0</v>
      </c>
      <c r="J72" s="14">
        <v>0</v>
      </c>
      <c r="K72" s="14">
        <v>343</v>
      </c>
      <c r="L72" s="14">
        <v>4973</v>
      </c>
      <c r="M72" s="795" t="s">
        <v>424</v>
      </c>
      <c r="N72" s="832"/>
    </row>
    <row r="73" spans="1:14" s="3" customFormat="1" ht="13.9" customHeight="1">
      <c r="A73" s="117" t="s">
        <v>608</v>
      </c>
      <c r="B73" s="118" t="s">
        <v>425</v>
      </c>
      <c r="C73" s="50">
        <v>932</v>
      </c>
      <c r="D73" s="16">
        <v>165</v>
      </c>
      <c r="E73" s="16">
        <v>0</v>
      </c>
      <c r="F73" s="16">
        <v>0</v>
      </c>
      <c r="G73" s="16">
        <v>0</v>
      </c>
      <c r="H73" s="16">
        <v>70</v>
      </c>
      <c r="I73" s="16">
        <v>63</v>
      </c>
      <c r="J73" s="16">
        <v>0</v>
      </c>
      <c r="K73" s="16">
        <v>39</v>
      </c>
      <c r="L73" s="16">
        <v>595</v>
      </c>
      <c r="M73" s="809" t="s">
        <v>426</v>
      </c>
      <c r="N73" s="833"/>
    </row>
    <row r="74" spans="1:14" ht="22.5">
      <c r="A74" s="123" t="s">
        <v>610</v>
      </c>
      <c r="B74" s="124" t="s">
        <v>650</v>
      </c>
      <c r="C74" s="49">
        <v>525</v>
      </c>
      <c r="D74" s="14">
        <v>118</v>
      </c>
      <c r="E74" s="14">
        <v>0</v>
      </c>
      <c r="F74" s="14">
        <v>0</v>
      </c>
      <c r="G74" s="14">
        <v>0</v>
      </c>
      <c r="H74" s="14">
        <v>70</v>
      </c>
      <c r="I74" s="14">
        <v>63</v>
      </c>
      <c r="J74" s="14">
        <v>0</v>
      </c>
      <c r="K74" s="14">
        <v>39</v>
      </c>
      <c r="L74" s="14">
        <v>235</v>
      </c>
      <c r="M74" s="795" t="s">
        <v>428</v>
      </c>
      <c r="N74" s="832"/>
    </row>
    <row r="75" spans="1:14" ht="13.9" customHeight="1">
      <c r="A75" s="119" t="s">
        <v>560</v>
      </c>
      <c r="B75" s="120" t="s">
        <v>429</v>
      </c>
      <c r="C75" s="50">
        <v>407</v>
      </c>
      <c r="D75" s="16">
        <v>47</v>
      </c>
      <c r="E75" s="16">
        <v>0</v>
      </c>
      <c r="F75" s="16">
        <v>0</v>
      </c>
      <c r="G75" s="16">
        <v>0</v>
      </c>
      <c r="H75" s="16">
        <v>0</v>
      </c>
      <c r="I75" s="16">
        <v>0</v>
      </c>
      <c r="J75" s="16">
        <v>0</v>
      </c>
      <c r="K75" s="16">
        <v>0</v>
      </c>
      <c r="L75" s="16">
        <v>360</v>
      </c>
      <c r="M75" s="793" t="s">
        <v>431</v>
      </c>
      <c r="N75" s="834"/>
    </row>
    <row r="76" spans="1:14" ht="13.9" customHeight="1">
      <c r="A76" s="355" t="s">
        <v>611</v>
      </c>
      <c r="B76" s="356" t="s">
        <v>432</v>
      </c>
      <c r="C76" s="49">
        <v>8857</v>
      </c>
      <c r="D76" s="14">
        <v>4652</v>
      </c>
      <c r="E76" s="14">
        <v>0</v>
      </c>
      <c r="F76" s="14">
        <v>1599</v>
      </c>
      <c r="G76" s="14">
        <v>101</v>
      </c>
      <c r="H76" s="14">
        <v>69</v>
      </c>
      <c r="I76" s="14">
        <v>332</v>
      </c>
      <c r="J76" s="14">
        <v>0</v>
      </c>
      <c r="K76" s="14">
        <v>70</v>
      </c>
      <c r="L76" s="14">
        <v>2034</v>
      </c>
      <c r="M76" s="791" t="s">
        <v>433</v>
      </c>
      <c r="N76" s="835"/>
    </row>
    <row r="77" spans="1:14">
      <c r="A77" s="119" t="s">
        <v>612</v>
      </c>
      <c r="B77" s="120" t="s">
        <v>434</v>
      </c>
      <c r="C77" s="50">
        <v>8481</v>
      </c>
      <c r="D77" s="16">
        <v>4634</v>
      </c>
      <c r="E77" s="16">
        <v>0</v>
      </c>
      <c r="F77" s="16">
        <v>1599</v>
      </c>
      <c r="G77" s="16">
        <v>33</v>
      </c>
      <c r="H77" s="16">
        <v>0</v>
      </c>
      <c r="I77" s="16">
        <v>332</v>
      </c>
      <c r="J77" s="16">
        <v>0</v>
      </c>
      <c r="K77" s="16">
        <v>0</v>
      </c>
      <c r="L77" s="16">
        <v>1883</v>
      </c>
      <c r="M77" s="793" t="s">
        <v>435</v>
      </c>
      <c r="N77" s="834"/>
    </row>
    <row r="78" spans="1:14">
      <c r="A78" s="123" t="s">
        <v>613</v>
      </c>
      <c r="B78" s="124" t="s">
        <v>436</v>
      </c>
      <c r="C78" s="49">
        <v>376</v>
      </c>
      <c r="D78" s="14">
        <v>18</v>
      </c>
      <c r="E78" s="14">
        <v>0</v>
      </c>
      <c r="F78" s="14">
        <v>0</v>
      </c>
      <c r="G78" s="14">
        <v>68</v>
      </c>
      <c r="H78" s="14">
        <v>69</v>
      </c>
      <c r="I78" s="14">
        <v>0</v>
      </c>
      <c r="J78" s="14">
        <v>0</v>
      </c>
      <c r="K78" s="14">
        <v>70</v>
      </c>
      <c r="L78" s="14">
        <v>151</v>
      </c>
      <c r="M78" s="795" t="s">
        <v>437</v>
      </c>
      <c r="N78" s="832"/>
    </row>
    <row r="79" spans="1:14">
      <c r="A79" s="575" t="s">
        <v>520</v>
      </c>
      <c r="B79" s="576" t="s">
        <v>438</v>
      </c>
      <c r="C79" s="577">
        <v>134928</v>
      </c>
      <c r="D79" s="578">
        <v>17279</v>
      </c>
      <c r="E79" s="578">
        <v>257</v>
      </c>
      <c r="F79" s="578">
        <v>73385</v>
      </c>
      <c r="G79" s="578">
        <v>3611</v>
      </c>
      <c r="H79" s="578">
        <v>3719</v>
      </c>
      <c r="I79" s="578">
        <v>3716</v>
      </c>
      <c r="J79" s="578">
        <v>509</v>
      </c>
      <c r="K79" s="578">
        <v>809</v>
      </c>
      <c r="L79" s="578">
        <v>31643</v>
      </c>
      <c r="M79" s="961" t="s">
        <v>439</v>
      </c>
      <c r="N79" s="831"/>
    </row>
    <row r="80" spans="1:14">
      <c r="A80" s="567" t="s">
        <v>614</v>
      </c>
      <c r="B80" s="568" t="s">
        <v>438</v>
      </c>
      <c r="C80" s="569">
        <v>134928</v>
      </c>
      <c r="D80" s="570">
        <v>17279</v>
      </c>
      <c r="E80" s="570">
        <v>257</v>
      </c>
      <c r="F80" s="570">
        <v>73385</v>
      </c>
      <c r="G80" s="570">
        <v>3611</v>
      </c>
      <c r="H80" s="570">
        <v>3719</v>
      </c>
      <c r="I80" s="570">
        <v>3716</v>
      </c>
      <c r="J80" s="570">
        <v>509</v>
      </c>
      <c r="K80" s="570">
        <v>809</v>
      </c>
      <c r="L80" s="570">
        <v>31643</v>
      </c>
      <c r="M80" s="962" t="s">
        <v>440</v>
      </c>
      <c r="N80" s="963"/>
    </row>
    <row r="81" spans="1:14">
      <c r="A81" s="386" t="s">
        <v>340</v>
      </c>
      <c r="B81" s="387" t="s">
        <v>441</v>
      </c>
      <c r="C81" s="436">
        <v>1991</v>
      </c>
      <c r="D81" s="437">
        <v>548</v>
      </c>
      <c r="E81" s="437">
        <v>0</v>
      </c>
      <c r="F81" s="437">
        <v>0</v>
      </c>
      <c r="G81" s="437">
        <v>124</v>
      </c>
      <c r="H81" s="437">
        <v>340</v>
      </c>
      <c r="I81" s="437">
        <v>15</v>
      </c>
      <c r="J81" s="437">
        <v>0</v>
      </c>
      <c r="K81" s="437">
        <v>0</v>
      </c>
      <c r="L81" s="437">
        <v>964</v>
      </c>
      <c r="M81" s="931" t="s">
        <v>442</v>
      </c>
      <c r="N81" s="932"/>
    </row>
    <row r="82" spans="1:14">
      <c r="A82" s="390" t="s">
        <v>615</v>
      </c>
      <c r="B82" s="391" t="s">
        <v>443</v>
      </c>
      <c r="C82" s="438">
        <v>731</v>
      </c>
      <c r="D82" s="439">
        <v>438</v>
      </c>
      <c r="E82" s="439">
        <v>0</v>
      </c>
      <c r="F82" s="439">
        <v>0</v>
      </c>
      <c r="G82" s="439">
        <v>33</v>
      </c>
      <c r="H82" s="439">
        <v>260</v>
      </c>
      <c r="I82" s="439">
        <v>0</v>
      </c>
      <c r="J82" s="439">
        <v>0</v>
      </c>
      <c r="K82" s="439">
        <v>0</v>
      </c>
      <c r="L82" s="439">
        <v>0</v>
      </c>
      <c r="M82" s="933" t="s">
        <v>444</v>
      </c>
      <c r="N82" s="934"/>
    </row>
    <row r="83" spans="1:14">
      <c r="A83" s="394" t="s">
        <v>616</v>
      </c>
      <c r="B83" s="395" t="s">
        <v>445</v>
      </c>
      <c r="C83" s="436">
        <v>1260</v>
      </c>
      <c r="D83" s="437">
        <v>110</v>
      </c>
      <c r="E83" s="437">
        <v>0</v>
      </c>
      <c r="F83" s="437">
        <v>0</v>
      </c>
      <c r="G83" s="437">
        <v>91</v>
      </c>
      <c r="H83" s="437">
        <v>80</v>
      </c>
      <c r="I83" s="437">
        <v>15</v>
      </c>
      <c r="J83" s="437">
        <v>0</v>
      </c>
      <c r="K83" s="437">
        <v>0</v>
      </c>
      <c r="L83" s="437">
        <v>964</v>
      </c>
      <c r="M83" s="927" t="s">
        <v>446</v>
      </c>
      <c r="N83" s="928"/>
    </row>
    <row r="84" spans="1:14">
      <c r="A84" s="396" t="s">
        <v>374</v>
      </c>
      <c r="B84" s="397" t="s">
        <v>447</v>
      </c>
      <c r="C84" s="438">
        <v>265433</v>
      </c>
      <c r="D84" s="439">
        <v>33326</v>
      </c>
      <c r="E84" s="439">
        <v>1</v>
      </c>
      <c r="F84" s="439">
        <v>149462</v>
      </c>
      <c r="G84" s="439">
        <v>9639</v>
      </c>
      <c r="H84" s="439">
        <v>22</v>
      </c>
      <c r="I84" s="439">
        <v>30947</v>
      </c>
      <c r="J84" s="439">
        <v>3225</v>
      </c>
      <c r="K84" s="439">
        <v>30997</v>
      </c>
      <c r="L84" s="439">
        <v>7814</v>
      </c>
      <c r="M84" s="925" t="s">
        <v>448</v>
      </c>
      <c r="N84" s="926"/>
    </row>
    <row r="85" spans="1:14">
      <c r="A85" s="394" t="s">
        <v>617</v>
      </c>
      <c r="B85" s="395" t="s">
        <v>449</v>
      </c>
      <c r="C85" s="436">
        <v>1346</v>
      </c>
      <c r="D85" s="437">
        <v>0</v>
      </c>
      <c r="E85" s="437">
        <v>1</v>
      </c>
      <c r="F85" s="437">
        <v>0</v>
      </c>
      <c r="G85" s="437">
        <v>0</v>
      </c>
      <c r="H85" s="437">
        <v>7</v>
      </c>
      <c r="I85" s="437">
        <v>0</v>
      </c>
      <c r="J85" s="437">
        <v>0</v>
      </c>
      <c r="K85" s="437">
        <v>0</v>
      </c>
      <c r="L85" s="437">
        <v>1338</v>
      </c>
      <c r="M85" s="927" t="s">
        <v>451</v>
      </c>
      <c r="N85" s="928"/>
    </row>
    <row r="86" spans="1:14">
      <c r="A86" s="390" t="s">
        <v>730</v>
      </c>
      <c r="B86" s="391" t="s">
        <v>452</v>
      </c>
      <c r="C86" s="438">
        <v>379</v>
      </c>
      <c r="D86" s="439">
        <v>12</v>
      </c>
      <c r="E86" s="439">
        <v>0</v>
      </c>
      <c r="F86" s="439">
        <v>0</v>
      </c>
      <c r="G86" s="439">
        <v>14</v>
      </c>
      <c r="H86" s="439">
        <v>11</v>
      </c>
      <c r="I86" s="439">
        <v>15</v>
      </c>
      <c r="J86" s="439">
        <v>0</v>
      </c>
      <c r="K86" s="439">
        <v>0</v>
      </c>
      <c r="L86" s="439">
        <v>327</v>
      </c>
      <c r="M86" s="933" t="s">
        <v>453</v>
      </c>
      <c r="N86" s="934"/>
    </row>
    <row r="87" spans="1:14">
      <c r="A87" s="394" t="s">
        <v>618</v>
      </c>
      <c r="B87" s="395" t="s">
        <v>454</v>
      </c>
      <c r="C87" s="436">
        <v>263708</v>
      </c>
      <c r="D87" s="437">
        <v>33314</v>
      </c>
      <c r="E87" s="437">
        <v>0</v>
      </c>
      <c r="F87" s="437">
        <v>149462</v>
      </c>
      <c r="G87" s="437">
        <v>9625</v>
      </c>
      <c r="H87" s="437">
        <v>4</v>
      </c>
      <c r="I87" s="437">
        <v>30932</v>
      </c>
      <c r="J87" s="437">
        <v>3225</v>
      </c>
      <c r="K87" s="437">
        <v>30997</v>
      </c>
      <c r="L87" s="437">
        <v>6149</v>
      </c>
      <c r="M87" s="927" t="s">
        <v>455</v>
      </c>
      <c r="N87" s="928"/>
    </row>
    <row r="88" spans="1:14" ht="15.75">
      <c r="A88" s="412" t="s">
        <v>456</v>
      </c>
      <c r="B88" s="413" t="s">
        <v>457</v>
      </c>
      <c r="C88" s="438">
        <v>636445</v>
      </c>
      <c r="D88" s="439">
        <v>154017</v>
      </c>
      <c r="E88" s="439">
        <v>1546</v>
      </c>
      <c r="F88" s="439">
        <v>82204</v>
      </c>
      <c r="G88" s="439">
        <v>10713</v>
      </c>
      <c r="H88" s="439">
        <v>324754</v>
      </c>
      <c r="I88" s="439">
        <v>2809</v>
      </c>
      <c r="J88" s="439">
        <v>20723</v>
      </c>
      <c r="K88" s="439">
        <v>7498</v>
      </c>
      <c r="L88" s="439">
        <v>32181</v>
      </c>
      <c r="M88" s="957" t="s">
        <v>458</v>
      </c>
      <c r="N88" s="958"/>
    </row>
    <row r="89" spans="1:14">
      <c r="A89" s="386" t="s">
        <v>619</v>
      </c>
      <c r="B89" s="387" t="s">
        <v>457</v>
      </c>
      <c r="C89" s="436">
        <v>636445</v>
      </c>
      <c r="D89" s="437">
        <v>154017</v>
      </c>
      <c r="E89" s="437">
        <v>1546</v>
      </c>
      <c r="F89" s="437">
        <v>82204</v>
      </c>
      <c r="G89" s="437">
        <v>10713</v>
      </c>
      <c r="H89" s="437">
        <v>324754</v>
      </c>
      <c r="I89" s="437">
        <v>2809</v>
      </c>
      <c r="J89" s="437">
        <v>20723</v>
      </c>
      <c r="K89" s="437">
        <v>7498</v>
      </c>
      <c r="L89" s="437">
        <v>32181</v>
      </c>
      <c r="M89" s="931" t="s">
        <v>459</v>
      </c>
      <c r="N89" s="932"/>
    </row>
    <row r="90" spans="1:14" ht="24">
      <c r="A90" s="412" t="s">
        <v>460</v>
      </c>
      <c r="B90" s="413" t="s">
        <v>461</v>
      </c>
      <c r="C90" s="438">
        <v>220384</v>
      </c>
      <c r="D90" s="439">
        <v>19911</v>
      </c>
      <c r="E90" s="439">
        <v>674</v>
      </c>
      <c r="F90" s="439">
        <v>98184</v>
      </c>
      <c r="G90" s="439">
        <v>4507</v>
      </c>
      <c r="H90" s="439">
        <v>32144</v>
      </c>
      <c r="I90" s="439">
        <v>28635</v>
      </c>
      <c r="J90" s="439">
        <v>13721</v>
      </c>
      <c r="K90" s="439">
        <v>10585</v>
      </c>
      <c r="L90" s="439">
        <v>12023</v>
      </c>
      <c r="M90" s="957" t="s">
        <v>462</v>
      </c>
      <c r="N90" s="958"/>
    </row>
    <row r="91" spans="1:14">
      <c r="A91" s="386" t="s">
        <v>367</v>
      </c>
      <c r="B91" s="387" t="s">
        <v>463</v>
      </c>
      <c r="C91" s="436">
        <v>55680</v>
      </c>
      <c r="D91" s="437">
        <v>2712</v>
      </c>
      <c r="E91" s="437">
        <v>0</v>
      </c>
      <c r="F91" s="437">
        <v>25910</v>
      </c>
      <c r="G91" s="437">
        <v>1564</v>
      </c>
      <c r="H91" s="437">
        <v>6065</v>
      </c>
      <c r="I91" s="437">
        <v>2480</v>
      </c>
      <c r="J91" s="437">
        <v>4402</v>
      </c>
      <c r="K91" s="437">
        <v>10252</v>
      </c>
      <c r="L91" s="437">
        <v>2295</v>
      </c>
      <c r="M91" s="931" t="s">
        <v>464</v>
      </c>
      <c r="N91" s="932"/>
    </row>
    <row r="92" spans="1:14">
      <c r="A92" s="390" t="s">
        <v>620</v>
      </c>
      <c r="B92" s="391" t="s">
        <v>463</v>
      </c>
      <c r="C92" s="438">
        <v>55680</v>
      </c>
      <c r="D92" s="439">
        <v>2712</v>
      </c>
      <c r="E92" s="439">
        <v>0</v>
      </c>
      <c r="F92" s="439">
        <v>25910</v>
      </c>
      <c r="G92" s="439">
        <v>1564</v>
      </c>
      <c r="H92" s="439">
        <v>6065</v>
      </c>
      <c r="I92" s="439">
        <v>2480</v>
      </c>
      <c r="J92" s="439">
        <v>4402</v>
      </c>
      <c r="K92" s="439">
        <v>10252</v>
      </c>
      <c r="L92" s="439">
        <v>2295</v>
      </c>
      <c r="M92" s="933" t="s">
        <v>464</v>
      </c>
      <c r="N92" s="934"/>
    </row>
    <row r="93" spans="1:14" ht="22.5">
      <c r="A93" s="386" t="s">
        <v>363</v>
      </c>
      <c r="B93" s="387" t="s">
        <v>465</v>
      </c>
      <c r="C93" s="436">
        <v>157865</v>
      </c>
      <c r="D93" s="437">
        <v>15625</v>
      </c>
      <c r="E93" s="437">
        <v>674</v>
      </c>
      <c r="F93" s="437">
        <v>70552</v>
      </c>
      <c r="G93" s="437">
        <v>2473</v>
      </c>
      <c r="H93" s="437">
        <v>24334</v>
      </c>
      <c r="I93" s="437">
        <v>26155</v>
      </c>
      <c r="J93" s="437">
        <v>8712</v>
      </c>
      <c r="K93" s="437">
        <v>333</v>
      </c>
      <c r="L93" s="437">
        <v>9007</v>
      </c>
      <c r="M93" s="931" t="s">
        <v>466</v>
      </c>
      <c r="N93" s="932"/>
    </row>
    <row r="94" spans="1:14">
      <c r="A94" s="390" t="s">
        <v>621</v>
      </c>
      <c r="B94" s="391" t="s">
        <v>622</v>
      </c>
      <c r="C94" s="438">
        <v>27434</v>
      </c>
      <c r="D94" s="439">
        <v>1094</v>
      </c>
      <c r="E94" s="439">
        <v>31</v>
      </c>
      <c r="F94" s="439">
        <v>0</v>
      </c>
      <c r="G94" s="439">
        <v>530</v>
      </c>
      <c r="H94" s="439">
        <v>157</v>
      </c>
      <c r="I94" s="439">
        <v>17496</v>
      </c>
      <c r="J94" s="439">
        <v>5721</v>
      </c>
      <c r="K94" s="439">
        <v>97</v>
      </c>
      <c r="L94" s="439">
        <v>2308</v>
      </c>
      <c r="M94" s="933" t="s">
        <v>729</v>
      </c>
      <c r="N94" s="934"/>
    </row>
    <row r="95" spans="1:14">
      <c r="A95" s="394" t="s">
        <v>623</v>
      </c>
      <c r="B95" s="395" t="s">
        <v>467</v>
      </c>
      <c r="C95" s="436">
        <v>98965</v>
      </c>
      <c r="D95" s="437">
        <v>4834</v>
      </c>
      <c r="E95" s="437">
        <v>0</v>
      </c>
      <c r="F95" s="437">
        <v>66146</v>
      </c>
      <c r="G95" s="437">
        <v>144</v>
      </c>
      <c r="H95" s="437">
        <v>16352</v>
      </c>
      <c r="I95" s="437">
        <v>8311</v>
      </c>
      <c r="J95" s="437">
        <v>1974</v>
      </c>
      <c r="K95" s="437">
        <v>149</v>
      </c>
      <c r="L95" s="437">
        <v>1055</v>
      </c>
      <c r="M95" s="927" t="s">
        <v>468</v>
      </c>
      <c r="N95" s="928"/>
    </row>
    <row r="96" spans="1:14">
      <c r="A96" s="390" t="s">
        <v>624</v>
      </c>
      <c r="B96" s="391" t="s">
        <v>469</v>
      </c>
      <c r="C96" s="438">
        <v>17844</v>
      </c>
      <c r="D96" s="439">
        <v>6355</v>
      </c>
      <c r="E96" s="439">
        <v>0</v>
      </c>
      <c r="F96" s="439">
        <v>4339</v>
      </c>
      <c r="G96" s="439">
        <v>0</v>
      </c>
      <c r="H96" s="439">
        <v>6292</v>
      </c>
      <c r="I96" s="439">
        <v>0</v>
      </c>
      <c r="J96" s="439">
        <v>728</v>
      </c>
      <c r="K96" s="439">
        <v>0</v>
      </c>
      <c r="L96" s="439">
        <v>130</v>
      </c>
      <c r="M96" s="933" t="s">
        <v>470</v>
      </c>
      <c r="N96" s="934"/>
    </row>
    <row r="97" spans="1:14">
      <c r="A97" s="394" t="s">
        <v>625</v>
      </c>
      <c r="B97" s="395" t="s">
        <v>471</v>
      </c>
      <c r="C97" s="436">
        <v>13622</v>
      </c>
      <c r="D97" s="437">
        <v>3342</v>
      </c>
      <c r="E97" s="437">
        <v>643</v>
      </c>
      <c r="F97" s="437">
        <v>67</v>
      </c>
      <c r="G97" s="437">
        <v>1799</v>
      </c>
      <c r="H97" s="437">
        <v>1533</v>
      </c>
      <c r="I97" s="437">
        <v>348</v>
      </c>
      <c r="J97" s="437">
        <v>289</v>
      </c>
      <c r="K97" s="437">
        <v>87</v>
      </c>
      <c r="L97" s="437">
        <v>5514</v>
      </c>
      <c r="M97" s="927" t="s">
        <v>472</v>
      </c>
      <c r="N97" s="928"/>
    </row>
    <row r="98" spans="1:14" ht="22.5">
      <c r="A98" s="396" t="s">
        <v>430</v>
      </c>
      <c r="B98" s="397" t="s">
        <v>473</v>
      </c>
      <c r="C98" s="438">
        <v>6839</v>
      </c>
      <c r="D98" s="439">
        <v>1574</v>
      </c>
      <c r="E98" s="439">
        <v>0</v>
      </c>
      <c r="F98" s="439">
        <v>1722</v>
      </c>
      <c r="G98" s="439">
        <v>470</v>
      </c>
      <c r="H98" s="439">
        <v>1745</v>
      </c>
      <c r="I98" s="439">
        <v>0</v>
      </c>
      <c r="J98" s="439">
        <v>607</v>
      </c>
      <c r="K98" s="439">
        <v>0</v>
      </c>
      <c r="L98" s="439">
        <v>721</v>
      </c>
      <c r="M98" s="925" t="s">
        <v>474</v>
      </c>
      <c r="N98" s="926"/>
    </row>
    <row r="99" spans="1:14">
      <c r="A99" s="414" t="s">
        <v>626</v>
      </c>
      <c r="B99" s="415" t="s">
        <v>473</v>
      </c>
      <c r="C99" s="424">
        <v>6839</v>
      </c>
      <c r="D99" s="425">
        <v>1574</v>
      </c>
      <c r="E99" s="425">
        <v>0</v>
      </c>
      <c r="F99" s="425">
        <v>1722</v>
      </c>
      <c r="G99" s="425">
        <v>470</v>
      </c>
      <c r="H99" s="425">
        <v>1745</v>
      </c>
      <c r="I99" s="425">
        <v>0</v>
      </c>
      <c r="J99" s="425">
        <v>607</v>
      </c>
      <c r="K99" s="425">
        <v>0</v>
      </c>
      <c r="L99" s="425">
        <v>721</v>
      </c>
      <c r="M99" s="951" t="s">
        <v>474</v>
      </c>
      <c r="N99" s="952"/>
    </row>
    <row r="100" spans="1:14" ht="27" customHeight="1">
      <c r="A100" s="953" t="s">
        <v>475</v>
      </c>
      <c r="B100" s="954"/>
      <c r="C100" s="417">
        <v>26531069</v>
      </c>
      <c r="D100" s="417">
        <v>6523467</v>
      </c>
      <c r="E100" s="417">
        <v>12266</v>
      </c>
      <c r="F100" s="417">
        <v>5948726</v>
      </c>
      <c r="G100" s="417">
        <v>6535763</v>
      </c>
      <c r="H100" s="417">
        <v>2123129</v>
      </c>
      <c r="I100" s="417">
        <v>386104</v>
      </c>
      <c r="J100" s="417">
        <v>1431838</v>
      </c>
      <c r="K100" s="417">
        <v>1159089</v>
      </c>
      <c r="L100" s="417">
        <v>2410687</v>
      </c>
      <c r="M100" s="955" t="s">
        <v>476</v>
      </c>
      <c r="N100" s="956"/>
    </row>
  </sheetData>
  <mergeCells count="102">
    <mergeCell ref="M9:N9"/>
    <mergeCell ref="M10:N10"/>
    <mergeCell ref="M11:N11"/>
    <mergeCell ref="M12:N12"/>
    <mergeCell ref="M13:N13"/>
    <mergeCell ref="M14:N14"/>
    <mergeCell ref="M15:N15"/>
    <mergeCell ref="A1:N1"/>
    <mergeCell ref="A2:N2"/>
    <mergeCell ref="A3:N3"/>
    <mergeCell ref="A4:N4"/>
    <mergeCell ref="A5:N5"/>
    <mergeCell ref="A6:B6"/>
    <mergeCell ref="C6:L6"/>
    <mergeCell ref="M7:N7"/>
    <mergeCell ref="M8:N8"/>
    <mergeCell ref="M16:N16"/>
    <mergeCell ref="M17:N17"/>
    <mergeCell ref="M18:N18"/>
    <mergeCell ref="M20:N20"/>
    <mergeCell ref="M21:N21"/>
    <mergeCell ref="M22:N22"/>
    <mergeCell ref="M23:N23"/>
    <mergeCell ref="M24:N24"/>
    <mergeCell ref="M25:N25"/>
    <mergeCell ref="M19:N19"/>
    <mergeCell ref="M26:N26"/>
    <mergeCell ref="M27:N27"/>
    <mergeCell ref="M28:N28"/>
    <mergeCell ref="M29:N29"/>
    <mergeCell ref="M30:N30"/>
    <mergeCell ref="M31:N31"/>
    <mergeCell ref="M33:N33"/>
    <mergeCell ref="M34:N34"/>
    <mergeCell ref="M32:N32"/>
    <mergeCell ref="M52:N52"/>
    <mergeCell ref="M53:N53"/>
    <mergeCell ref="M54:N54"/>
    <mergeCell ref="M55:N55"/>
    <mergeCell ref="M56:N56"/>
    <mergeCell ref="M58:N58"/>
    <mergeCell ref="M48:N48"/>
    <mergeCell ref="M49:N49"/>
    <mergeCell ref="M50:N50"/>
    <mergeCell ref="M51:N51"/>
    <mergeCell ref="M57:N57"/>
    <mergeCell ref="M44:N44"/>
    <mergeCell ref="M45:N45"/>
    <mergeCell ref="M46:N46"/>
    <mergeCell ref="M47:N47"/>
    <mergeCell ref="M35:N35"/>
    <mergeCell ref="M36:N36"/>
    <mergeCell ref="M37:N37"/>
    <mergeCell ref="M38:N38"/>
    <mergeCell ref="M39:N39"/>
    <mergeCell ref="M40:N40"/>
    <mergeCell ref="M41:N41"/>
    <mergeCell ref="M42:N42"/>
    <mergeCell ref="M43:N43"/>
    <mergeCell ref="M60:N60"/>
    <mergeCell ref="M61:N61"/>
    <mergeCell ref="M62:N62"/>
    <mergeCell ref="M63:N63"/>
    <mergeCell ref="M64:N64"/>
    <mergeCell ref="M65:N65"/>
    <mergeCell ref="M66:N66"/>
    <mergeCell ref="M67:N67"/>
    <mergeCell ref="M59:N59"/>
    <mergeCell ref="M68:N68"/>
    <mergeCell ref="M69:N69"/>
    <mergeCell ref="M70:N70"/>
    <mergeCell ref="M71:N71"/>
    <mergeCell ref="M72:N72"/>
    <mergeCell ref="M73:N73"/>
    <mergeCell ref="M74:N74"/>
    <mergeCell ref="M75:N75"/>
    <mergeCell ref="M76:N76"/>
    <mergeCell ref="M77:N77"/>
    <mergeCell ref="M78:N78"/>
    <mergeCell ref="M85:N85"/>
    <mergeCell ref="M86:N86"/>
    <mergeCell ref="M87:N87"/>
    <mergeCell ref="M79:N79"/>
    <mergeCell ref="M80:N80"/>
    <mergeCell ref="M82:N82"/>
    <mergeCell ref="M83:N83"/>
    <mergeCell ref="M84:N84"/>
    <mergeCell ref="M81:N81"/>
    <mergeCell ref="A100:B100"/>
    <mergeCell ref="M88:N88"/>
    <mergeCell ref="M89:N89"/>
    <mergeCell ref="M90:N90"/>
    <mergeCell ref="M91:N91"/>
    <mergeCell ref="M92:N92"/>
    <mergeCell ref="M93:N93"/>
    <mergeCell ref="M94:N94"/>
    <mergeCell ref="M95:N95"/>
    <mergeCell ref="M96:N96"/>
    <mergeCell ref="M97:N97"/>
    <mergeCell ref="M98:N98"/>
    <mergeCell ref="M99:N99"/>
    <mergeCell ref="M100:N100"/>
  </mergeCells>
  <printOptions horizontalCentered="1"/>
  <pageMargins left="0" right="0" top="0.19685039370078741" bottom="0" header="0.51181102362204722" footer="0.51181102362204722"/>
  <pageSetup paperSize="9" scale="70" orientation="landscape" r:id="rId1"/>
  <headerFooter alignWithMargins="0"/>
  <rowBreaks count="2" manualBreakCount="2">
    <brk id="44" max="13" man="1"/>
    <brk id="79" max="13" man="1"/>
  </rowBreaks>
  <ignoredErrors>
    <ignoredError sqref="A20:A46 A47:B92 A9:A18"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39994506668294322"/>
  </sheetPr>
  <dimension ref="A1:M102"/>
  <sheetViews>
    <sheetView view="pageBreakPreview" topLeftCell="A84" zoomScaleNormal="100" zoomScaleSheetLayoutView="100" workbookViewId="0">
      <selection activeCell="E102" sqref="E102"/>
    </sheetView>
  </sheetViews>
  <sheetFormatPr defaultColWidth="8.88671875" defaultRowHeight="15"/>
  <cols>
    <col min="1" max="1" width="5.6640625" style="33" customWidth="1"/>
    <col min="2" max="2" width="35.6640625" style="32" customWidth="1"/>
    <col min="3" max="11" width="9.21875" style="34" customWidth="1"/>
    <col min="12" max="12" width="40.6640625" style="34" customWidth="1"/>
    <col min="13" max="13" width="0.109375" style="34" customWidth="1"/>
    <col min="14" max="16384" width="8.88671875" style="34"/>
  </cols>
  <sheetData>
    <row r="1" spans="1:13" ht="20.25">
      <c r="A1" s="744" t="s">
        <v>521</v>
      </c>
      <c r="B1" s="744"/>
      <c r="C1" s="744"/>
      <c r="D1" s="744"/>
      <c r="E1" s="744"/>
      <c r="F1" s="744"/>
      <c r="G1" s="744"/>
      <c r="H1" s="744"/>
      <c r="I1" s="744"/>
      <c r="J1" s="744"/>
      <c r="K1" s="744"/>
      <c r="L1" s="744"/>
      <c r="M1" s="744"/>
    </row>
    <row r="2" spans="1:13" ht="20.25">
      <c r="A2" s="744" t="s">
        <v>271</v>
      </c>
      <c r="B2" s="744"/>
      <c r="C2" s="744"/>
      <c r="D2" s="744"/>
      <c r="E2" s="744"/>
      <c r="F2" s="744"/>
      <c r="G2" s="744"/>
      <c r="H2" s="744"/>
      <c r="I2" s="744"/>
      <c r="J2" s="744"/>
      <c r="K2" s="744"/>
      <c r="L2" s="744"/>
      <c r="M2" s="744"/>
    </row>
    <row r="3" spans="1:13" ht="15.75" customHeight="1">
      <c r="A3" s="818" t="s">
        <v>522</v>
      </c>
      <c r="B3" s="818"/>
      <c r="C3" s="818"/>
      <c r="D3" s="818"/>
      <c r="E3" s="818"/>
      <c r="F3" s="818"/>
      <c r="G3" s="818"/>
      <c r="H3" s="818"/>
      <c r="I3" s="818"/>
      <c r="J3" s="818"/>
      <c r="K3" s="818"/>
      <c r="L3" s="818"/>
      <c r="M3" s="818"/>
    </row>
    <row r="4" spans="1:13" ht="15.75" customHeight="1">
      <c r="A4" s="818" t="s">
        <v>273</v>
      </c>
      <c r="B4" s="818"/>
      <c r="C4" s="818"/>
      <c r="D4" s="818"/>
      <c r="E4" s="818"/>
      <c r="F4" s="818"/>
      <c r="G4" s="818"/>
      <c r="H4" s="818"/>
      <c r="I4" s="818"/>
      <c r="J4" s="818"/>
      <c r="K4" s="818"/>
      <c r="L4" s="818"/>
      <c r="M4" s="818"/>
    </row>
    <row r="5" spans="1:13" ht="15.75">
      <c r="A5" s="819" t="s">
        <v>689</v>
      </c>
      <c r="B5" s="819"/>
      <c r="C5" s="820">
        <v>2019</v>
      </c>
      <c r="D5" s="820"/>
      <c r="E5" s="820"/>
      <c r="F5" s="820"/>
      <c r="G5" s="820"/>
      <c r="H5" s="820"/>
      <c r="I5" s="820"/>
      <c r="J5" s="820"/>
      <c r="K5" s="820"/>
      <c r="L5" s="1022" t="s">
        <v>690</v>
      </c>
      <c r="M5" s="1022"/>
    </row>
    <row r="6" spans="1:13" ht="15" customHeight="1">
      <c r="A6" s="1023" t="s">
        <v>691</v>
      </c>
      <c r="B6" s="1026" t="s">
        <v>277</v>
      </c>
      <c r="C6" s="1021" t="s">
        <v>633</v>
      </c>
      <c r="D6" s="1021" t="s">
        <v>634</v>
      </c>
      <c r="E6" s="1021" t="s">
        <v>635</v>
      </c>
      <c r="F6" s="1021" t="s">
        <v>525</v>
      </c>
      <c r="G6" s="1021"/>
      <c r="H6" s="1021"/>
      <c r="I6" s="1021" t="s">
        <v>526</v>
      </c>
      <c r="J6" s="1021"/>
      <c r="K6" s="1021"/>
      <c r="L6" s="1029" t="s">
        <v>486</v>
      </c>
      <c r="M6" s="1030"/>
    </row>
    <row r="7" spans="1:13">
      <c r="A7" s="1024"/>
      <c r="B7" s="880"/>
      <c r="C7" s="883"/>
      <c r="D7" s="883"/>
      <c r="E7" s="883"/>
      <c r="F7" s="1010" t="s">
        <v>527</v>
      </c>
      <c r="G7" s="1010"/>
      <c r="H7" s="1010"/>
      <c r="I7" s="1010" t="s">
        <v>528</v>
      </c>
      <c r="J7" s="1010"/>
      <c r="K7" s="1010"/>
      <c r="L7" s="890"/>
      <c r="M7" s="890"/>
    </row>
    <row r="8" spans="1:13">
      <c r="A8" s="1024"/>
      <c r="B8" s="880"/>
      <c r="C8" s="884" t="s">
        <v>636</v>
      </c>
      <c r="D8" s="886" t="s">
        <v>637</v>
      </c>
      <c r="E8" s="886" t="s">
        <v>638</v>
      </c>
      <c r="F8" s="505" t="s">
        <v>476</v>
      </c>
      <c r="G8" s="505" t="s">
        <v>529</v>
      </c>
      <c r="H8" s="505" t="s">
        <v>530</v>
      </c>
      <c r="I8" s="505" t="s">
        <v>476</v>
      </c>
      <c r="J8" s="505" t="s">
        <v>531</v>
      </c>
      <c r="K8" s="505" t="s">
        <v>532</v>
      </c>
      <c r="L8" s="890"/>
      <c r="M8" s="890"/>
    </row>
    <row r="9" spans="1:13">
      <c r="A9" s="1025"/>
      <c r="B9" s="1027"/>
      <c r="C9" s="1028"/>
      <c r="D9" s="1010"/>
      <c r="E9" s="1010"/>
      <c r="F9" s="588" t="s">
        <v>475</v>
      </c>
      <c r="G9" s="589" t="s">
        <v>533</v>
      </c>
      <c r="H9" s="589" t="s">
        <v>534</v>
      </c>
      <c r="I9" s="588" t="s">
        <v>475</v>
      </c>
      <c r="J9" s="589" t="s">
        <v>535</v>
      </c>
      <c r="K9" s="589" t="s">
        <v>536</v>
      </c>
      <c r="L9" s="1031"/>
      <c r="M9" s="1031"/>
    </row>
    <row r="10" spans="1:13" s="31" customFormat="1" ht="13.9" customHeight="1">
      <c r="A10" s="406" t="s">
        <v>287</v>
      </c>
      <c r="B10" s="407" t="s">
        <v>288</v>
      </c>
      <c r="C10" s="590">
        <f>+E10-D10</f>
        <v>218018302</v>
      </c>
      <c r="D10" s="435">
        <v>12500978</v>
      </c>
      <c r="E10" s="590">
        <f>+I10-F10</f>
        <v>230519280</v>
      </c>
      <c r="F10" s="590">
        <f>+H10+G10</f>
        <v>38566085</v>
      </c>
      <c r="G10" s="435">
        <v>21579054</v>
      </c>
      <c r="H10" s="479">
        <v>16987031</v>
      </c>
      <c r="I10" s="590">
        <f>+K10+J10</f>
        <v>269085365</v>
      </c>
      <c r="J10" s="487">
        <v>26664640</v>
      </c>
      <c r="K10" s="435">
        <v>242420725</v>
      </c>
      <c r="L10" s="973" t="s">
        <v>290</v>
      </c>
      <c r="M10" s="974"/>
    </row>
    <row r="11" spans="1:13" s="31" customFormat="1" ht="13.9" customHeight="1">
      <c r="A11" s="386" t="s">
        <v>291</v>
      </c>
      <c r="B11" s="387" t="s">
        <v>292</v>
      </c>
      <c r="C11" s="591">
        <f>+E11-D11</f>
        <v>210803529</v>
      </c>
      <c r="D11" s="437">
        <v>11278878</v>
      </c>
      <c r="E11" s="591">
        <f>+I11-F11</f>
        <v>222082407</v>
      </c>
      <c r="F11" s="591">
        <f>+H11+G11</f>
        <v>35991534</v>
      </c>
      <c r="G11" s="437">
        <v>20123193</v>
      </c>
      <c r="H11" s="480">
        <v>15868341</v>
      </c>
      <c r="I11" s="591">
        <f t="shared" ref="I11:I75" si="0">+K11+J11</f>
        <v>258073941</v>
      </c>
      <c r="J11" s="488">
        <v>22810872</v>
      </c>
      <c r="K11" s="437">
        <v>235263069</v>
      </c>
      <c r="L11" s="931" t="s">
        <v>293</v>
      </c>
      <c r="M11" s="932"/>
    </row>
    <row r="12" spans="1:13" s="31" customFormat="1" ht="13.9" customHeight="1">
      <c r="A12" s="396" t="s">
        <v>294</v>
      </c>
      <c r="B12" s="397" t="s">
        <v>295</v>
      </c>
      <c r="C12" s="592">
        <f t="shared" ref="C12:C62" si="1">+E12-D12</f>
        <v>1429837</v>
      </c>
      <c r="D12" s="439">
        <v>201880</v>
      </c>
      <c r="E12" s="592">
        <f t="shared" ref="E12:E62" si="2">+I12-F12</f>
        <v>1631717</v>
      </c>
      <c r="F12" s="592">
        <f t="shared" ref="F12:F62" si="3">+H12+G12</f>
        <v>455237</v>
      </c>
      <c r="G12" s="439">
        <v>113785</v>
      </c>
      <c r="H12" s="481">
        <v>341452</v>
      </c>
      <c r="I12" s="592">
        <f t="shared" si="0"/>
        <v>2086954</v>
      </c>
      <c r="J12" s="489">
        <v>11414</v>
      </c>
      <c r="K12" s="439">
        <v>2075540</v>
      </c>
      <c r="L12" s="925" t="s">
        <v>296</v>
      </c>
      <c r="M12" s="926"/>
    </row>
    <row r="13" spans="1:13" s="31" customFormat="1" ht="13.9" customHeight="1">
      <c r="A13" s="394" t="s">
        <v>297</v>
      </c>
      <c r="B13" s="395" t="s">
        <v>298</v>
      </c>
      <c r="C13" s="591">
        <f t="shared" si="1"/>
        <v>1429837</v>
      </c>
      <c r="D13" s="437">
        <v>201880</v>
      </c>
      <c r="E13" s="591">
        <f t="shared" si="2"/>
        <v>1631717</v>
      </c>
      <c r="F13" s="591">
        <f t="shared" si="3"/>
        <v>455237</v>
      </c>
      <c r="G13" s="437">
        <v>113785</v>
      </c>
      <c r="H13" s="480">
        <v>341452</v>
      </c>
      <c r="I13" s="591">
        <f t="shared" si="0"/>
        <v>2086954</v>
      </c>
      <c r="J13" s="488">
        <v>11414</v>
      </c>
      <c r="K13" s="437">
        <v>2075540</v>
      </c>
      <c r="L13" s="927" t="s">
        <v>299</v>
      </c>
      <c r="M13" s="928"/>
    </row>
    <row r="14" spans="1:13" s="31" customFormat="1" ht="13.9" customHeight="1">
      <c r="A14" s="396" t="s">
        <v>300</v>
      </c>
      <c r="B14" s="397" t="s">
        <v>301</v>
      </c>
      <c r="C14" s="592">
        <f t="shared" si="1"/>
        <v>5784936</v>
      </c>
      <c r="D14" s="439">
        <v>1020220</v>
      </c>
      <c r="E14" s="592">
        <f t="shared" si="2"/>
        <v>6805156</v>
      </c>
      <c r="F14" s="592">
        <f t="shared" si="3"/>
        <v>2119314</v>
      </c>
      <c r="G14" s="439">
        <v>1342076</v>
      </c>
      <c r="H14" s="481">
        <v>777238</v>
      </c>
      <c r="I14" s="592">
        <f t="shared" si="0"/>
        <v>8924470</v>
      </c>
      <c r="J14" s="489">
        <v>3842354</v>
      </c>
      <c r="K14" s="439">
        <v>5082116</v>
      </c>
      <c r="L14" s="925" t="s">
        <v>302</v>
      </c>
      <c r="M14" s="926"/>
    </row>
    <row r="15" spans="1:13" s="31" customFormat="1" ht="13.9" customHeight="1">
      <c r="A15" s="394" t="s">
        <v>303</v>
      </c>
      <c r="B15" s="395" t="s">
        <v>304</v>
      </c>
      <c r="C15" s="591">
        <f t="shared" si="1"/>
        <v>5784936</v>
      </c>
      <c r="D15" s="437">
        <v>1020220</v>
      </c>
      <c r="E15" s="591">
        <f t="shared" si="2"/>
        <v>6805156</v>
      </c>
      <c r="F15" s="591">
        <f t="shared" si="3"/>
        <v>2119314</v>
      </c>
      <c r="G15" s="437">
        <v>1342076</v>
      </c>
      <c r="H15" s="480">
        <v>777238</v>
      </c>
      <c r="I15" s="591">
        <f t="shared" si="0"/>
        <v>8924470</v>
      </c>
      <c r="J15" s="488">
        <v>3842354</v>
      </c>
      <c r="K15" s="437">
        <v>5082116</v>
      </c>
      <c r="L15" s="927" t="s">
        <v>305</v>
      </c>
      <c r="M15" s="928"/>
    </row>
    <row r="16" spans="1:13" s="31" customFormat="1" ht="13.9" customHeight="1">
      <c r="A16" s="412" t="s">
        <v>306</v>
      </c>
      <c r="B16" s="399" t="s">
        <v>307</v>
      </c>
      <c r="C16" s="592">
        <f>+E16-D16</f>
        <v>41987961</v>
      </c>
      <c r="D16" s="439">
        <v>7712202</v>
      </c>
      <c r="E16" s="592">
        <f>+I16-F16</f>
        <v>49700163</v>
      </c>
      <c r="F16" s="592">
        <f>+H16+G16</f>
        <v>70711278</v>
      </c>
      <c r="G16" s="439">
        <v>4095188</v>
      </c>
      <c r="H16" s="481">
        <v>66616090</v>
      </c>
      <c r="I16" s="592">
        <f t="shared" si="0"/>
        <v>120411441</v>
      </c>
      <c r="J16" s="489">
        <v>2176538</v>
      </c>
      <c r="K16" s="439">
        <v>118234903</v>
      </c>
      <c r="L16" s="929" t="s">
        <v>308</v>
      </c>
      <c r="M16" s="930"/>
    </row>
    <row r="17" spans="1:13" s="31" customFormat="1" ht="13.9" customHeight="1">
      <c r="A17" s="386" t="s">
        <v>32</v>
      </c>
      <c r="B17" s="387" t="s">
        <v>309</v>
      </c>
      <c r="C17" s="591">
        <f t="shared" si="1"/>
        <v>1010495</v>
      </c>
      <c r="D17" s="437">
        <v>205518</v>
      </c>
      <c r="E17" s="591">
        <f t="shared" si="2"/>
        <v>1216013</v>
      </c>
      <c r="F17" s="591">
        <f t="shared" si="3"/>
        <v>1795461</v>
      </c>
      <c r="G17" s="437">
        <v>353215</v>
      </c>
      <c r="H17" s="480">
        <v>1442246</v>
      </c>
      <c r="I17" s="591">
        <f t="shared" si="0"/>
        <v>3011474</v>
      </c>
      <c r="J17" s="488">
        <v>128570</v>
      </c>
      <c r="K17" s="437">
        <v>2882904</v>
      </c>
      <c r="L17" s="931" t="s">
        <v>310</v>
      </c>
      <c r="M17" s="932"/>
    </row>
    <row r="18" spans="1:13" s="31" customFormat="1" ht="13.9" customHeight="1">
      <c r="A18" s="390" t="s">
        <v>565</v>
      </c>
      <c r="B18" s="391" t="s">
        <v>311</v>
      </c>
      <c r="C18" s="592">
        <f t="shared" si="1"/>
        <v>3803</v>
      </c>
      <c r="D18" s="439">
        <v>0</v>
      </c>
      <c r="E18" s="592">
        <f t="shared" si="2"/>
        <v>3803</v>
      </c>
      <c r="F18" s="592">
        <f t="shared" si="3"/>
        <v>11169</v>
      </c>
      <c r="G18" s="439">
        <v>7063</v>
      </c>
      <c r="H18" s="481">
        <v>4106</v>
      </c>
      <c r="I18" s="592">
        <f t="shared" si="0"/>
        <v>14972</v>
      </c>
      <c r="J18" s="489">
        <v>11678</v>
      </c>
      <c r="K18" s="439">
        <v>3294</v>
      </c>
      <c r="L18" s="933" t="s">
        <v>312</v>
      </c>
      <c r="M18" s="934"/>
    </row>
    <row r="19" spans="1:13" s="31" customFormat="1" ht="13.9" customHeight="1">
      <c r="A19" s="394" t="s">
        <v>735</v>
      </c>
      <c r="B19" s="395" t="s">
        <v>734</v>
      </c>
      <c r="C19" s="591">
        <f t="shared" si="1"/>
        <v>3667</v>
      </c>
      <c r="D19" s="437">
        <v>1358</v>
      </c>
      <c r="E19" s="591">
        <f t="shared" si="2"/>
        <v>5025</v>
      </c>
      <c r="F19" s="591">
        <f t="shared" si="3"/>
        <v>13490</v>
      </c>
      <c r="G19" s="437">
        <v>440</v>
      </c>
      <c r="H19" s="480">
        <v>13050</v>
      </c>
      <c r="I19" s="591">
        <f t="shared" si="0"/>
        <v>18515</v>
      </c>
      <c r="J19" s="488">
        <v>0</v>
      </c>
      <c r="K19" s="437">
        <v>18515</v>
      </c>
      <c r="L19" s="927" t="s">
        <v>733</v>
      </c>
      <c r="M19" s="928"/>
    </row>
    <row r="20" spans="1:13" s="31" customFormat="1" ht="13.9" customHeight="1">
      <c r="A20" s="390" t="s">
        <v>566</v>
      </c>
      <c r="B20" s="391" t="s">
        <v>313</v>
      </c>
      <c r="C20" s="592">
        <f t="shared" si="1"/>
        <v>43230</v>
      </c>
      <c r="D20" s="439">
        <v>10449</v>
      </c>
      <c r="E20" s="592">
        <f t="shared" si="2"/>
        <v>53679</v>
      </c>
      <c r="F20" s="592">
        <f t="shared" si="3"/>
        <v>169272</v>
      </c>
      <c r="G20" s="439">
        <v>10324</v>
      </c>
      <c r="H20" s="481">
        <v>158948</v>
      </c>
      <c r="I20" s="592">
        <f t="shared" si="0"/>
        <v>222951</v>
      </c>
      <c r="J20" s="489">
        <v>23018</v>
      </c>
      <c r="K20" s="439">
        <v>199933</v>
      </c>
      <c r="L20" s="933" t="s">
        <v>314</v>
      </c>
      <c r="M20" s="934"/>
    </row>
    <row r="21" spans="1:13" s="31" customFormat="1" ht="13.9" customHeight="1">
      <c r="A21" s="498" t="s">
        <v>736</v>
      </c>
      <c r="B21" s="499" t="s">
        <v>781</v>
      </c>
      <c r="C21" s="592">
        <f t="shared" si="1"/>
        <v>79403</v>
      </c>
      <c r="D21" s="501">
        <v>3294</v>
      </c>
      <c r="E21" s="592">
        <f t="shared" si="2"/>
        <v>82697</v>
      </c>
      <c r="F21" s="592">
        <f t="shared" si="3"/>
        <v>26050</v>
      </c>
      <c r="G21" s="501">
        <v>665</v>
      </c>
      <c r="H21" s="481">
        <v>25385</v>
      </c>
      <c r="I21" s="592">
        <f t="shared" si="0"/>
        <v>108747</v>
      </c>
      <c r="J21" s="489">
        <v>1977</v>
      </c>
      <c r="K21" s="501">
        <v>106770</v>
      </c>
      <c r="L21" s="502" t="s">
        <v>782</v>
      </c>
      <c r="M21" s="503"/>
    </row>
    <row r="22" spans="1:13" s="31" customFormat="1" ht="13.9" customHeight="1">
      <c r="A22" s="394" t="s">
        <v>567</v>
      </c>
      <c r="B22" s="395" t="s">
        <v>315</v>
      </c>
      <c r="C22" s="591">
        <f t="shared" si="1"/>
        <v>299545</v>
      </c>
      <c r="D22" s="437">
        <v>111385</v>
      </c>
      <c r="E22" s="591">
        <f t="shared" si="2"/>
        <v>410930</v>
      </c>
      <c r="F22" s="591">
        <f t="shared" si="3"/>
        <v>558382</v>
      </c>
      <c r="G22" s="437">
        <v>100986</v>
      </c>
      <c r="H22" s="480">
        <v>457396</v>
      </c>
      <c r="I22" s="591">
        <f t="shared" si="0"/>
        <v>969312</v>
      </c>
      <c r="J22" s="488">
        <v>3741</v>
      </c>
      <c r="K22" s="437">
        <v>965571</v>
      </c>
      <c r="L22" s="927" t="s">
        <v>316</v>
      </c>
      <c r="M22" s="928"/>
    </row>
    <row r="23" spans="1:13" s="31" customFormat="1" ht="13.9" customHeight="1">
      <c r="A23" s="390" t="s">
        <v>568</v>
      </c>
      <c r="B23" s="391" t="s">
        <v>317</v>
      </c>
      <c r="C23" s="592">
        <f t="shared" si="1"/>
        <v>227055</v>
      </c>
      <c r="D23" s="439">
        <v>27812</v>
      </c>
      <c r="E23" s="592">
        <f t="shared" si="2"/>
        <v>254867</v>
      </c>
      <c r="F23" s="592">
        <f t="shared" si="3"/>
        <v>390105</v>
      </c>
      <c r="G23" s="439">
        <v>61816</v>
      </c>
      <c r="H23" s="481">
        <v>328289</v>
      </c>
      <c r="I23" s="592">
        <f t="shared" si="0"/>
        <v>644972</v>
      </c>
      <c r="J23" s="489">
        <v>83144</v>
      </c>
      <c r="K23" s="439">
        <v>561828</v>
      </c>
      <c r="L23" s="933" t="s">
        <v>318</v>
      </c>
      <c r="M23" s="934"/>
    </row>
    <row r="24" spans="1:13" s="31" customFormat="1" ht="13.9" customHeight="1">
      <c r="A24" s="394" t="s">
        <v>537</v>
      </c>
      <c r="B24" s="395" t="s">
        <v>319</v>
      </c>
      <c r="C24" s="591">
        <f t="shared" si="1"/>
        <v>269513</v>
      </c>
      <c r="D24" s="437">
        <v>41790</v>
      </c>
      <c r="E24" s="591">
        <f t="shared" si="2"/>
        <v>311303</v>
      </c>
      <c r="F24" s="591">
        <f t="shared" si="3"/>
        <v>548048</v>
      </c>
      <c r="G24" s="437">
        <v>140189</v>
      </c>
      <c r="H24" s="480">
        <v>407859</v>
      </c>
      <c r="I24" s="591">
        <f t="shared" si="0"/>
        <v>859351</v>
      </c>
      <c r="J24" s="488">
        <v>3808</v>
      </c>
      <c r="K24" s="437">
        <v>855543</v>
      </c>
      <c r="L24" s="927" t="s">
        <v>320</v>
      </c>
      <c r="M24" s="928"/>
    </row>
    <row r="25" spans="1:13" s="31" customFormat="1" ht="13.9" customHeight="1">
      <c r="A25" s="390" t="s">
        <v>569</v>
      </c>
      <c r="B25" s="391" t="s">
        <v>321</v>
      </c>
      <c r="C25" s="592">
        <f t="shared" si="1"/>
        <v>24147</v>
      </c>
      <c r="D25" s="439">
        <v>1701</v>
      </c>
      <c r="E25" s="592">
        <f t="shared" si="2"/>
        <v>25848</v>
      </c>
      <c r="F25" s="592">
        <f t="shared" si="3"/>
        <v>39417</v>
      </c>
      <c r="G25" s="439">
        <v>13933</v>
      </c>
      <c r="H25" s="481">
        <v>25484</v>
      </c>
      <c r="I25" s="592">
        <f t="shared" si="0"/>
        <v>65265</v>
      </c>
      <c r="J25" s="489">
        <v>1204</v>
      </c>
      <c r="K25" s="439">
        <v>64061</v>
      </c>
      <c r="L25" s="933" t="s">
        <v>323</v>
      </c>
      <c r="M25" s="934"/>
    </row>
    <row r="26" spans="1:13" s="31" customFormat="1" ht="13.9" customHeight="1">
      <c r="A26" s="394" t="s">
        <v>570</v>
      </c>
      <c r="B26" s="395" t="s">
        <v>324</v>
      </c>
      <c r="C26" s="591">
        <f t="shared" si="1"/>
        <v>37729</v>
      </c>
      <c r="D26" s="437">
        <v>7092</v>
      </c>
      <c r="E26" s="591">
        <f t="shared" si="2"/>
        <v>44821</v>
      </c>
      <c r="F26" s="591">
        <f t="shared" si="3"/>
        <v>29544</v>
      </c>
      <c r="G26" s="437">
        <v>16396</v>
      </c>
      <c r="H26" s="480">
        <v>13148</v>
      </c>
      <c r="I26" s="591">
        <f t="shared" si="0"/>
        <v>74365</v>
      </c>
      <c r="J26" s="488">
        <v>0</v>
      </c>
      <c r="K26" s="437">
        <v>74365</v>
      </c>
      <c r="L26" s="927" t="s">
        <v>326</v>
      </c>
      <c r="M26" s="928"/>
    </row>
    <row r="27" spans="1:13" s="31" customFormat="1" ht="13.9" customHeight="1">
      <c r="A27" s="390" t="s">
        <v>571</v>
      </c>
      <c r="B27" s="391" t="s">
        <v>327</v>
      </c>
      <c r="C27" s="592">
        <f t="shared" si="1"/>
        <v>22403</v>
      </c>
      <c r="D27" s="439">
        <v>637</v>
      </c>
      <c r="E27" s="592">
        <f t="shared" si="2"/>
        <v>23040</v>
      </c>
      <c r="F27" s="592">
        <f t="shared" si="3"/>
        <v>9984</v>
      </c>
      <c r="G27" s="439">
        <v>1403</v>
      </c>
      <c r="H27" s="481">
        <v>8581</v>
      </c>
      <c r="I27" s="592">
        <f t="shared" si="0"/>
        <v>33024</v>
      </c>
      <c r="J27" s="489">
        <v>0</v>
      </c>
      <c r="K27" s="439">
        <v>33024</v>
      </c>
      <c r="L27" s="933" t="s">
        <v>328</v>
      </c>
      <c r="M27" s="934"/>
    </row>
    <row r="28" spans="1:13" s="31" customFormat="1" ht="13.9" customHeight="1">
      <c r="A28" s="386" t="s">
        <v>33</v>
      </c>
      <c r="B28" s="387" t="s">
        <v>329</v>
      </c>
      <c r="C28" s="591">
        <f t="shared" si="1"/>
        <v>388304</v>
      </c>
      <c r="D28" s="437">
        <v>77578</v>
      </c>
      <c r="E28" s="591">
        <f t="shared" si="2"/>
        <v>465882</v>
      </c>
      <c r="F28" s="591">
        <f t="shared" si="3"/>
        <v>405876</v>
      </c>
      <c r="G28" s="437">
        <v>96276</v>
      </c>
      <c r="H28" s="480">
        <v>309600</v>
      </c>
      <c r="I28" s="591">
        <f t="shared" si="0"/>
        <v>871758</v>
      </c>
      <c r="J28" s="488">
        <v>7500</v>
      </c>
      <c r="K28" s="437">
        <v>864258</v>
      </c>
      <c r="L28" s="931" t="s">
        <v>330</v>
      </c>
      <c r="M28" s="932"/>
    </row>
    <row r="29" spans="1:13" s="31" customFormat="1" ht="22.5">
      <c r="A29" s="390" t="s">
        <v>572</v>
      </c>
      <c r="B29" s="391" t="s">
        <v>331</v>
      </c>
      <c r="C29" s="592">
        <f t="shared" si="1"/>
        <v>193168</v>
      </c>
      <c r="D29" s="439">
        <v>17700</v>
      </c>
      <c r="E29" s="592">
        <f t="shared" si="2"/>
        <v>210868</v>
      </c>
      <c r="F29" s="592">
        <f t="shared" si="3"/>
        <v>229778</v>
      </c>
      <c r="G29" s="439">
        <v>58605</v>
      </c>
      <c r="H29" s="481">
        <v>171173</v>
      </c>
      <c r="I29" s="592">
        <f t="shared" si="0"/>
        <v>440646</v>
      </c>
      <c r="J29" s="489">
        <v>5341</v>
      </c>
      <c r="K29" s="439">
        <v>435305</v>
      </c>
      <c r="L29" s="933" t="s">
        <v>332</v>
      </c>
      <c r="M29" s="934"/>
    </row>
    <row r="30" spans="1:13" s="31" customFormat="1" ht="13.9" customHeight="1">
      <c r="A30" s="394" t="s">
        <v>573</v>
      </c>
      <c r="B30" s="395" t="s">
        <v>333</v>
      </c>
      <c r="C30" s="591">
        <f t="shared" si="1"/>
        <v>195136</v>
      </c>
      <c r="D30" s="437">
        <v>59878</v>
      </c>
      <c r="E30" s="591">
        <f t="shared" si="2"/>
        <v>255014</v>
      </c>
      <c r="F30" s="591">
        <f t="shared" si="3"/>
        <v>176098</v>
      </c>
      <c r="G30" s="437">
        <v>37671</v>
      </c>
      <c r="H30" s="480">
        <v>138427</v>
      </c>
      <c r="I30" s="591">
        <f t="shared" si="0"/>
        <v>431112</v>
      </c>
      <c r="J30" s="488">
        <v>2159</v>
      </c>
      <c r="K30" s="437">
        <v>428953</v>
      </c>
      <c r="L30" s="927" t="s">
        <v>334</v>
      </c>
      <c r="M30" s="928"/>
    </row>
    <row r="31" spans="1:13" s="31" customFormat="1">
      <c r="A31" s="396" t="s">
        <v>37</v>
      </c>
      <c r="B31" s="397" t="s">
        <v>335</v>
      </c>
      <c r="C31" s="592">
        <f t="shared" si="1"/>
        <v>37233</v>
      </c>
      <c r="D31" s="439">
        <v>5058</v>
      </c>
      <c r="E31" s="592">
        <f t="shared" si="2"/>
        <v>42291</v>
      </c>
      <c r="F31" s="592">
        <f t="shared" si="3"/>
        <v>40138</v>
      </c>
      <c r="G31" s="439">
        <v>6051</v>
      </c>
      <c r="H31" s="481">
        <v>34087</v>
      </c>
      <c r="I31" s="592">
        <f t="shared" si="0"/>
        <v>82429</v>
      </c>
      <c r="J31" s="489">
        <v>2795</v>
      </c>
      <c r="K31" s="439">
        <v>79634</v>
      </c>
      <c r="L31" s="925" t="s">
        <v>336</v>
      </c>
      <c r="M31" s="926"/>
    </row>
    <row r="32" spans="1:13" s="31" customFormat="1" ht="13.9" customHeight="1">
      <c r="A32" s="394" t="s">
        <v>574</v>
      </c>
      <c r="B32" s="395" t="s">
        <v>337</v>
      </c>
      <c r="C32" s="591">
        <f t="shared" si="1"/>
        <v>34420</v>
      </c>
      <c r="D32" s="437">
        <v>4753</v>
      </c>
      <c r="E32" s="591">
        <f t="shared" si="2"/>
        <v>39173</v>
      </c>
      <c r="F32" s="591">
        <f t="shared" si="3"/>
        <v>36425</v>
      </c>
      <c r="G32" s="437">
        <v>5576</v>
      </c>
      <c r="H32" s="480">
        <v>30849</v>
      </c>
      <c r="I32" s="591">
        <f t="shared" si="0"/>
        <v>75598</v>
      </c>
      <c r="J32" s="488">
        <v>2795</v>
      </c>
      <c r="K32" s="437">
        <v>72803</v>
      </c>
      <c r="L32" s="927" t="s">
        <v>338</v>
      </c>
      <c r="M32" s="928"/>
    </row>
    <row r="33" spans="1:13">
      <c r="A33" s="390" t="s">
        <v>575</v>
      </c>
      <c r="B33" s="391" t="s">
        <v>339</v>
      </c>
      <c r="C33" s="592">
        <f t="shared" si="1"/>
        <v>2813</v>
      </c>
      <c r="D33" s="439">
        <v>305</v>
      </c>
      <c r="E33" s="592">
        <f t="shared" si="2"/>
        <v>3118</v>
      </c>
      <c r="F33" s="592">
        <f t="shared" si="3"/>
        <v>3713</v>
      </c>
      <c r="G33" s="439">
        <v>475</v>
      </c>
      <c r="H33" s="481">
        <v>3238</v>
      </c>
      <c r="I33" s="592">
        <f t="shared" si="0"/>
        <v>6831</v>
      </c>
      <c r="J33" s="489">
        <v>0</v>
      </c>
      <c r="K33" s="439">
        <v>6831</v>
      </c>
      <c r="L33" s="933" t="s">
        <v>341</v>
      </c>
      <c r="M33" s="934"/>
    </row>
    <row r="34" spans="1:13" ht="18.75" customHeight="1">
      <c r="A34" s="386" t="s">
        <v>38</v>
      </c>
      <c r="B34" s="387" t="s">
        <v>342</v>
      </c>
      <c r="C34" s="591">
        <f t="shared" si="1"/>
        <v>632399</v>
      </c>
      <c r="D34" s="437">
        <v>11968</v>
      </c>
      <c r="E34" s="591">
        <f t="shared" si="2"/>
        <v>644367</v>
      </c>
      <c r="F34" s="591">
        <f t="shared" si="3"/>
        <v>553802</v>
      </c>
      <c r="G34" s="437">
        <v>194781</v>
      </c>
      <c r="H34" s="480">
        <v>359021</v>
      </c>
      <c r="I34" s="591">
        <f t="shared" si="0"/>
        <v>1198169</v>
      </c>
      <c r="J34" s="488">
        <v>95675</v>
      </c>
      <c r="K34" s="437">
        <v>1102494</v>
      </c>
      <c r="L34" s="931" t="s">
        <v>343</v>
      </c>
      <c r="M34" s="932"/>
    </row>
    <row r="35" spans="1:13" s="31" customFormat="1" ht="13.9" customHeight="1">
      <c r="A35" s="390" t="s">
        <v>576</v>
      </c>
      <c r="B35" s="391" t="s">
        <v>344</v>
      </c>
      <c r="C35" s="592">
        <f t="shared" si="1"/>
        <v>14681</v>
      </c>
      <c r="D35" s="439">
        <v>2285</v>
      </c>
      <c r="E35" s="592">
        <f t="shared" si="2"/>
        <v>16966</v>
      </c>
      <c r="F35" s="592">
        <f t="shared" si="3"/>
        <v>10051</v>
      </c>
      <c r="G35" s="439">
        <v>3174</v>
      </c>
      <c r="H35" s="481">
        <v>6877</v>
      </c>
      <c r="I35" s="592">
        <f t="shared" si="0"/>
        <v>27017</v>
      </c>
      <c r="J35" s="489">
        <v>1003</v>
      </c>
      <c r="K35" s="439">
        <v>26014</v>
      </c>
      <c r="L35" s="933" t="s">
        <v>345</v>
      </c>
      <c r="M35" s="934"/>
    </row>
    <row r="36" spans="1:13" ht="22.5">
      <c r="A36" s="394" t="s">
        <v>577</v>
      </c>
      <c r="B36" s="395" t="s">
        <v>346</v>
      </c>
      <c r="C36" s="591">
        <f t="shared" si="1"/>
        <v>616967</v>
      </c>
      <c r="D36" s="437">
        <v>9621</v>
      </c>
      <c r="E36" s="591">
        <f t="shared" si="2"/>
        <v>626588</v>
      </c>
      <c r="F36" s="591">
        <f t="shared" si="3"/>
        <v>543224</v>
      </c>
      <c r="G36" s="437">
        <v>191240</v>
      </c>
      <c r="H36" s="480">
        <v>351984</v>
      </c>
      <c r="I36" s="591">
        <f t="shared" si="0"/>
        <v>1169812</v>
      </c>
      <c r="J36" s="488">
        <v>94672</v>
      </c>
      <c r="K36" s="437">
        <v>1075140</v>
      </c>
      <c r="L36" s="927" t="s">
        <v>578</v>
      </c>
      <c r="M36" s="928"/>
    </row>
    <row r="37" spans="1:13" s="31" customFormat="1">
      <c r="A37" s="390" t="s">
        <v>579</v>
      </c>
      <c r="B37" s="391" t="s">
        <v>719</v>
      </c>
      <c r="C37" s="592">
        <f t="shared" si="1"/>
        <v>751</v>
      </c>
      <c r="D37" s="439">
        <v>62</v>
      </c>
      <c r="E37" s="592">
        <f t="shared" si="2"/>
        <v>813</v>
      </c>
      <c r="F37" s="592">
        <f t="shared" si="3"/>
        <v>527</v>
      </c>
      <c r="G37" s="439">
        <v>367</v>
      </c>
      <c r="H37" s="481">
        <v>160</v>
      </c>
      <c r="I37" s="592">
        <f t="shared" si="0"/>
        <v>1340</v>
      </c>
      <c r="J37" s="489">
        <v>0</v>
      </c>
      <c r="K37" s="439">
        <v>1340</v>
      </c>
      <c r="L37" s="933" t="s">
        <v>732</v>
      </c>
      <c r="M37" s="934"/>
    </row>
    <row r="38" spans="1:13" ht="13.9" customHeight="1">
      <c r="A38" s="386" t="s">
        <v>39</v>
      </c>
      <c r="B38" s="387" t="s">
        <v>348</v>
      </c>
      <c r="C38" s="591">
        <f t="shared" si="1"/>
        <v>7704</v>
      </c>
      <c r="D38" s="437">
        <v>266</v>
      </c>
      <c r="E38" s="591">
        <f t="shared" si="2"/>
        <v>7970</v>
      </c>
      <c r="F38" s="591">
        <f t="shared" si="3"/>
        <v>3758</v>
      </c>
      <c r="G38" s="437">
        <v>1414</v>
      </c>
      <c r="H38" s="480">
        <v>2344</v>
      </c>
      <c r="I38" s="591">
        <f t="shared" si="0"/>
        <v>11728</v>
      </c>
      <c r="J38" s="488">
        <v>0</v>
      </c>
      <c r="K38" s="437">
        <v>11728</v>
      </c>
      <c r="L38" s="931" t="s">
        <v>349</v>
      </c>
      <c r="M38" s="932"/>
    </row>
    <row r="39" spans="1:13" s="31" customFormat="1">
      <c r="A39" s="390" t="s">
        <v>580</v>
      </c>
      <c r="B39" s="391" t="s">
        <v>350</v>
      </c>
      <c r="C39" s="592">
        <f t="shared" si="1"/>
        <v>7704</v>
      </c>
      <c r="D39" s="439">
        <v>266</v>
      </c>
      <c r="E39" s="592">
        <f t="shared" si="2"/>
        <v>7970</v>
      </c>
      <c r="F39" s="592">
        <f t="shared" si="3"/>
        <v>3758</v>
      </c>
      <c r="G39" s="439">
        <v>1414</v>
      </c>
      <c r="H39" s="481">
        <v>2344</v>
      </c>
      <c r="I39" s="592">
        <f t="shared" si="0"/>
        <v>11728</v>
      </c>
      <c r="J39" s="489">
        <v>0</v>
      </c>
      <c r="K39" s="439">
        <v>11728</v>
      </c>
      <c r="L39" s="933" t="s">
        <v>351</v>
      </c>
      <c r="M39" s="934"/>
    </row>
    <row r="40" spans="1:13" ht="33.75">
      <c r="A40" s="386" t="s">
        <v>40</v>
      </c>
      <c r="B40" s="387" t="s">
        <v>352</v>
      </c>
      <c r="C40" s="591">
        <f t="shared" si="1"/>
        <v>337795</v>
      </c>
      <c r="D40" s="437">
        <v>31828</v>
      </c>
      <c r="E40" s="591">
        <f t="shared" si="2"/>
        <v>369623</v>
      </c>
      <c r="F40" s="591">
        <f t="shared" si="3"/>
        <v>279699</v>
      </c>
      <c r="G40" s="437">
        <v>94926</v>
      </c>
      <c r="H40" s="480">
        <v>184773</v>
      </c>
      <c r="I40" s="591">
        <f t="shared" si="0"/>
        <v>649322</v>
      </c>
      <c r="J40" s="488">
        <v>50784</v>
      </c>
      <c r="K40" s="437">
        <v>598538</v>
      </c>
      <c r="L40" s="931" t="s">
        <v>353</v>
      </c>
      <c r="M40" s="932"/>
    </row>
    <row r="41" spans="1:13" s="31" customFormat="1" ht="13.9" customHeight="1">
      <c r="A41" s="390" t="s">
        <v>581</v>
      </c>
      <c r="B41" s="391" t="s">
        <v>354</v>
      </c>
      <c r="C41" s="592">
        <f t="shared" si="1"/>
        <v>337795</v>
      </c>
      <c r="D41" s="439">
        <v>31828</v>
      </c>
      <c r="E41" s="592">
        <f t="shared" si="2"/>
        <v>369623</v>
      </c>
      <c r="F41" s="592">
        <f t="shared" si="3"/>
        <v>279699</v>
      </c>
      <c r="G41" s="439">
        <v>94926</v>
      </c>
      <c r="H41" s="481">
        <v>184773</v>
      </c>
      <c r="I41" s="592">
        <f t="shared" si="0"/>
        <v>649322</v>
      </c>
      <c r="J41" s="489">
        <v>50784</v>
      </c>
      <c r="K41" s="439">
        <v>598538</v>
      </c>
      <c r="L41" s="933" t="s">
        <v>355</v>
      </c>
      <c r="M41" s="934"/>
    </row>
    <row r="42" spans="1:13" ht="13.9" customHeight="1">
      <c r="A42" s="386" t="s">
        <v>41</v>
      </c>
      <c r="B42" s="387" t="s">
        <v>356</v>
      </c>
      <c r="C42" s="591">
        <f t="shared" si="1"/>
        <v>67803</v>
      </c>
      <c r="D42" s="437">
        <v>10666</v>
      </c>
      <c r="E42" s="591">
        <f t="shared" si="2"/>
        <v>78469</v>
      </c>
      <c r="F42" s="591">
        <f t="shared" si="3"/>
        <v>128032</v>
      </c>
      <c r="G42" s="437">
        <v>13057</v>
      </c>
      <c r="H42" s="480">
        <v>114975</v>
      </c>
      <c r="I42" s="591">
        <f t="shared" si="0"/>
        <v>206501</v>
      </c>
      <c r="J42" s="488">
        <v>1764</v>
      </c>
      <c r="K42" s="437">
        <v>204737</v>
      </c>
      <c r="L42" s="931" t="s">
        <v>357</v>
      </c>
      <c r="M42" s="932"/>
    </row>
    <row r="43" spans="1:13" s="31" customFormat="1" ht="22.5">
      <c r="A43" s="390" t="s">
        <v>582</v>
      </c>
      <c r="B43" s="391" t="s">
        <v>358</v>
      </c>
      <c r="C43" s="592">
        <f t="shared" si="1"/>
        <v>42493</v>
      </c>
      <c r="D43" s="439">
        <v>6690</v>
      </c>
      <c r="E43" s="592">
        <f t="shared" si="2"/>
        <v>49183</v>
      </c>
      <c r="F43" s="592">
        <f t="shared" si="3"/>
        <v>85617</v>
      </c>
      <c r="G43" s="439">
        <v>9364</v>
      </c>
      <c r="H43" s="481">
        <v>76253</v>
      </c>
      <c r="I43" s="592">
        <f t="shared" si="0"/>
        <v>134800</v>
      </c>
      <c r="J43" s="489">
        <v>1372</v>
      </c>
      <c r="K43" s="439">
        <v>133428</v>
      </c>
      <c r="L43" s="933" t="s">
        <v>359</v>
      </c>
      <c r="M43" s="934"/>
    </row>
    <row r="44" spans="1:13" ht="13.9" customHeight="1">
      <c r="A44" s="394" t="s">
        <v>583</v>
      </c>
      <c r="B44" s="395" t="s">
        <v>360</v>
      </c>
      <c r="C44" s="591">
        <f t="shared" si="1"/>
        <v>25310</v>
      </c>
      <c r="D44" s="437">
        <v>3976</v>
      </c>
      <c r="E44" s="591">
        <f t="shared" si="2"/>
        <v>29286</v>
      </c>
      <c r="F44" s="591">
        <f t="shared" si="3"/>
        <v>42415</v>
      </c>
      <c r="G44" s="437">
        <v>3693</v>
      </c>
      <c r="H44" s="480">
        <v>38722</v>
      </c>
      <c r="I44" s="591">
        <f t="shared" si="0"/>
        <v>71701</v>
      </c>
      <c r="J44" s="488">
        <v>392</v>
      </c>
      <c r="K44" s="437">
        <v>71309</v>
      </c>
      <c r="L44" s="927" t="s">
        <v>361</v>
      </c>
      <c r="M44" s="928"/>
    </row>
    <row r="45" spans="1:13" s="31" customFormat="1">
      <c r="A45" s="396" t="s">
        <v>42</v>
      </c>
      <c r="B45" s="397" t="s">
        <v>362</v>
      </c>
      <c r="C45" s="592">
        <f t="shared" si="1"/>
        <v>619546</v>
      </c>
      <c r="D45" s="439">
        <v>67975</v>
      </c>
      <c r="E45" s="592">
        <f t="shared" si="2"/>
        <v>687521</v>
      </c>
      <c r="F45" s="592">
        <f t="shared" si="3"/>
        <v>337175</v>
      </c>
      <c r="G45" s="439">
        <v>69945</v>
      </c>
      <c r="H45" s="481">
        <v>267230</v>
      </c>
      <c r="I45" s="592">
        <f t="shared" si="0"/>
        <v>1024696</v>
      </c>
      <c r="J45" s="489">
        <v>235805</v>
      </c>
      <c r="K45" s="439">
        <v>788891</v>
      </c>
      <c r="L45" s="925" t="s">
        <v>365</v>
      </c>
      <c r="M45" s="926"/>
    </row>
    <row r="46" spans="1:13">
      <c r="A46" s="446" t="s">
        <v>584</v>
      </c>
      <c r="B46" s="447" t="s">
        <v>366</v>
      </c>
      <c r="C46" s="593">
        <f t="shared" si="1"/>
        <v>614404</v>
      </c>
      <c r="D46" s="449">
        <v>67517</v>
      </c>
      <c r="E46" s="593">
        <f t="shared" si="2"/>
        <v>681921</v>
      </c>
      <c r="F46" s="593">
        <f t="shared" si="3"/>
        <v>327916</v>
      </c>
      <c r="G46" s="449">
        <v>69096</v>
      </c>
      <c r="H46" s="482">
        <v>258820</v>
      </c>
      <c r="I46" s="593">
        <f t="shared" si="0"/>
        <v>1009837</v>
      </c>
      <c r="J46" s="490">
        <v>235794</v>
      </c>
      <c r="K46" s="449">
        <v>774043</v>
      </c>
      <c r="L46" s="1017" t="s">
        <v>368</v>
      </c>
      <c r="M46" s="1018"/>
    </row>
    <row r="47" spans="1:13" s="31" customFormat="1" ht="22.5" customHeight="1">
      <c r="A47" s="123" t="s">
        <v>585</v>
      </c>
      <c r="B47" s="124" t="s">
        <v>369</v>
      </c>
      <c r="C47" s="594">
        <f t="shared" si="1"/>
        <v>5142</v>
      </c>
      <c r="D47" s="14">
        <v>458</v>
      </c>
      <c r="E47" s="594">
        <f t="shared" si="2"/>
        <v>5600</v>
      </c>
      <c r="F47" s="594">
        <f t="shared" si="3"/>
        <v>9259</v>
      </c>
      <c r="G47" s="14">
        <v>849</v>
      </c>
      <c r="H47" s="483">
        <v>8410</v>
      </c>
      <c r="I47" s="594">
        <f t="shared" si="0"/>
        <v>14859</v>
      </c>
      <c r="J47" s="491">
        <v>11</v>
      </c>
      <c r="K47" s="14">
        <v>14848</v>
      </c>
      <c r="L47" s="795" t="s">
        <v>370</v>
      </c>
      <c r="M47" s="832"/>
    </row>
    <row r="48" spans="1:13" ht="15" customHeight="1">
      <c r="A48" s="117" t="s">
        <v>586</v>
      </c>
      <c r="B48" s="118" t="s">
        <v>371</v>
      </c>
      <c r="C48" s="595">
        <f>+E48-D48</f>
        <v>-926752</v>
      </c>
      <c r="D48" s="16">
        <v>2036375</v>
      </c>
      <c r="E48" s="595">
        <f>+I48-F48</f>
        <v>1109623</v>
      </c>
      <c r="F48" s="595">
        <f>+H48+G48</f>
        <v>32427935</v>
      </c>
      <c r="G48" s="16">
        <v>420863</v>
      </c>
      <c r="H48" s="484">
        <v>32007072</v>
      </c>
      <c r="I48" s="595">
        <f t="shared" si="0"/>
        <v>33537558</v>
      </c>
      <c r="J48" s="492">
        <v>576860</v>
      </c>
      <c r="K48" s="16">
        <v>32960698</v>
      </c>
      <c r="L48" s="809" t="s">
        <v>372</v>
      </c>
      <c r="M48" s="833"/>
    </row>
    <row r="49" spans="1:13" s="31" customFormat="1" ht="22.5" customHeight="1">
      <c r="A49" s="440" t="s">
        <v>389</v>
      </c>
      <c r="B49" s="441" t="s">
        <v>373</v>
      </c>
      <c r="C49" s="596">
        <f t="shared" si="1"/>
        <v>25822400</v>
      </c>
      <c r="D49" s="421">
        <v>2594479</v>
      </c>
      <c r="E49" s="596">
        <f t="shared" si="2"/>
        <v>28416879</v>
      </c>
      <c r="F49" s="596">
        <f t="shared" si="3"/>
        <v>12723367</v>
      </c>
      <c r="G49" s="421">
        <v>764032</v>
      </c>
      <c r="H49" s="485">
        <v>11959335</v>
      </c>
      <c r="I49" s="596">
        <f t="shared" si="0"/>
        <v>41140246</v>
      </c>
      <c r="J49" s="493">
        <v>223810</v>
      </c>
      <c r="K49" s="421">
        <v>40916436</v>
      </c>
      <c r="L49" s="1019" t="s">
        <v>375</v>
      </c>
      <c r="M49" s="1020"/>
    </row>
    <row r="50" spans="1:13" ht="23.45" customHeight="1">
      <c r="A50" s="386" t="s">
        <v>587</v>
      </c>
      <c r="B50" s="387" t="s">
        <v>376</v>
      </c>
      <c r="C50" s="591">
        <f t="shared" si="1"/>
        <v>24784</v>
      </c>
      <c r="D50" s="437">
        <v>5676</v>
      </c>
      <c r="E50" s="591">
        <f t="shared" si="2"/>
        <v>30460</v>
      </c>
      <c r="F50" s="591">
        <f t="shared" si="3"/>
        <v>32665</v>
      </c>
      <c r="G50" s="437">
        <v>3250</v>
      </c>
      <c r="H50" s="480">
        <v>29415</v>
      </c>
      <c r="I50" s="591">
        <f t="shared" si="0"/>
        <v>63125</v>
      </c>
      <c r="J50" s="488">
        <v>3862</v>
      </c>
      <c r="K50" s="437">
        <v>59263</v>
      </c>
      <c r="L50" s="931" t="s">
        <v>377</v>
      </c>
      <c r="M50" s="932"/>
    </row>
    <row r="51" spans="1:13" ht="22.5">
      <c r="A51" s="390" t="s">
        <v>588</v>
      </c>
      <c r="B51" s="391" t="s">
        <v>378</v>
      </c>
      <c r="C51" s="592">
        <f t="shared" si="1"/>
        <v>24784</v>
      </c>
      <c r="D51" s="439">
        <v>5676</v>
      </c>
      <c r="E51" s="592">
        <f t="shared" si="2"/>
        <v>30460</v>
      </c>
      <c r="F51" s="592">
        <f t="shared" si="3"/>
        <v>32665</v>
      </c>
      <c r="G51" s="439">
        <v>3250</v>
      </c>
      <c r="H51" s="481">
        <v>29415</v>
      </c>
      <c r="I51" s="592">
        <f t="shared" si="0"/>
        <v>63125</v>
      </c>
      <c r="J51" s="489">
        <v>3862</v>
      </c>
      <c r="K51" s="439">
        <v>59263</v>
      </c>
      <c r="L51" s="933" t="s">
        <v>379</v>
      </c>
      <c r="M51" s="934"/>
    </row>
    <row r="52" spans="1:13" s="31" customFormat="1">
      <c r="A52" s="386" t="s">
        <v>325</v>
      </c>
      <c r="B52" s="387" t="s">
        <v>380</v>
      </c>
      <c r="C52" s="591">
        <f t="shared" si="1"/>
        <v>967437</v>
      </c>
      <c r="D52" s="437">
        <v>110270</v>
      </c>
      <c r="E52" s="591">
        <f t="shared" si="2"/>
        <v>1077707</v>
      </c>
      <c r="F52" s="591">
        <f t="shared" si="3"/>
        <v>1121584</v>
      </c>
      <c r="G52" s="437">
        <v>98694</v>
      </c>
      <c r="H52" s="480">
        <v>1022890</v>
      </c>
      <c r="I52" s="591">
        <f t="shared" si="0"/>
        <v>2199291</v>
      </c>
      <c r="J52" s="488">
        <v>95573</v>
      </c>
      <c r="K52" s="437">
        <v>2103718</v>
      </c>
      <c r="L52" s="931" t="s">
        <v>381</v>
      </c>
      <c r="M52" s="932"/>
    </row>
    <row r="53" spans="1:13" ht="22.5" customHeight="1">
      <c r="A53" s="390" t="s">
        <v>589</v>
      </c>
      <c r="B53" s="391" t="s">
        <v>382</v>
      </c>
      <c r="C53" s="592">
        <f t="shared" si="1"/>
        <v>5788</v>
      </c>
      <c r="D53" s="439">
        <v>263</v>
      </c>
      <c r="E53" s="592">
        <f t="shared" si="2"/>
        <v>6051</v>
      </c>
      <c r="F53" s="592">
        <f t="shared" si="3"/>
        <v>2014</v>
      </c>
      <c r="G53" s="439">
        <v>844</v>
      </c>
      <c r="H53" s="481">
        <v>1170</v>
      </c>
      <c r="I53" s="592">
        <f t="shared" si="0"/>
        <v>8065</v>
      </c>
      <c r="J53" s="489">
        <v>149</v>
      </c>
      <c r="K53" s="439">
        <v>7916</v>
      </c>
      <c r="L53" s="933" t="s">
        <v>383</v>
      </c>
      <c r="M53" s="934"/>
    </row>
    <row r="54" spans="1:13" s="31" customFormat="1">
      <c r="A54" s="394" t="s">
        <v>590</v>
      </c>
      <c r="B54" s="395" t="s">
        <v>384</v>
      </c>
      <c r="C54" s="591">
        <f t="shared" si="1"/>
        <v>961649</v>
      </c>
      <c r="D54" s="437">
        <v>110007</v>
      </c>
      <c r="E54" s="591">
        <f t="shared" si="2"/>
        <v>1071656</v>
      </c>
      <c r="F54" s="591">
        <f t="shared" si="3"/>
        <v>1119570</v>
      </c>
      <c r="G54" s="437">
        <v>97850</v>
      </c>
      <c r="H54" s="480">
        <v>1021720</v>
      </c>
      <c r="I54" s="591">
        <f t="shared" si="0"/>
        <v>2191226</v>
      </c>
      <c r="J54" s="488">
        <v>95424</v>
      </c>
      <c r="K54" s="437">
        <v>2095802</v>
      </c>
      <c r="L54" s="927" t="s">
        <v>385</v>
      </c>
      <c r="M54" s="928"/>
    </row>
    <row r="55" spans="1:13">
      <c r="A55" s="396" t="s">
        <v>412</v>
      </c>
      <c r="B55" s="397" t="s">
        <v>386</v>
      </c>
      <c r="C55" s="592">
        <f t="shared" si="1"/>
        <v>3041741</v>
      </c>
      <c r="D55" s="439">
        <v>659692</v>
      </c>
      <c r="E55" s="592">
        <f t="shared" si="2"/>
        <v>3701433</v>
      </c>
      <c r="F55" s="592">
        <f t="shared" si="3"/>
        <v>6295637</v>
      </c>
      <c r="G55" s="439">
        <v>497106</v>
      </c>
      <c r="H55" s="481">
        <v>5798531</v>
      </c>
      <c r="I55" s="592">
        <f t="shared" si="0"/>
        <v>9997070</v>
      </c>
      <c r="J55" s="489">
        <v>165832</v>
      </c>
      <c r="K55" s="439">
        <v>9831238</v>
      </c>
      <c r="L55" s="925" t="s">
        <v>387</v>
      </c>
      <c r="M55" s="926"/>
    </row>
    <row r="56" spans="1:13" s="31" customFormat="1">
      <c r="A56" s="394" t="s">
        <v>591</v>
      </c>
      <c r="B56" s="395" t="s">
        <v>388</v>
      </c>
      <c r="C56" s="591">
        <f t="shared" si="1"/>
        <v>92543</v>
      </c>
      <c r="D56" s="437">
        <v>20789</v>
      </c>
      <c r="E56" s="591">
        <f t="shared" si="2"/>
        <v>113332</v>
      </c>
      <c r="F56" s="591">
        <f t="shared" si="3"/>
        <v>156664</v>
      </c>
      <c r="G56" s="437">
        <v>17791</v>
      </c>
      <c r="H56" s="480">
        <v>138873</v>
      </c>
      <c r="I56" s="591">
        <f t="shared" si="0"/>
        <v>269996</v>
      </c>
      <c r="J56" s="488">
        <v>1981</v>
      </c>
      <c r="K56" s="437">
        <v>268015</v>
      </c>
      <c r="L56" s="927" t="s">
        <v>390</v>
      </c>
      <c r="M56" s="928"/>
    </row>
    <row r="57" spans="1:13" ht="19.5" customHeight="1">
      <c r="A57" s="390" t="s">
        <v>592</v>
      </c>
      <c r="B57" s="391" t="s">
        <v>391</v>
      </c>
      <c r="C57" s="592">
        <f t="shared" si="1"/>
        <v>1005347</v>
      </c>
      <c r="D57" s="439">
        <v>244889</v>
      </c>
      <c r="E57" s="592">
        <f t="shared" si="2"/>
        <v>1250236</v>
      </c>
      <c r="F57" s="592">
        <f t="shared" si="3"/>
        <v>945845</v>
      </c>
      <c r="G57" s="439">
        <v>113138</v>
      </c>
      <c r="H57" s="481">
        <v>832707</v>
      </c>
      <c r="I57" s="592">
        <f t="shared" si="0"/>
        <v>2196081</v>
      </c>
      <c r="J57" s="489">
        <v>13318</v>
      </c>
      <c r="K57" s="439">
        <v>2182763</v>
      </c>
      <c r="L57" s="933" t="s">
        <v>392</v>
      </c>
      <c r="M57" s="934"/>
    </row>
    <row r="58" spans="1:13" s="31" customFormat="1" ht="21" customHeight="1">
      <c r="A58" s="394" t="s">
        <v>593</v>
      </c>
      <c r="B58" s="395" t="s">
        <v>393</v>
      </c>
      <c r="C58" s="591">
        <f t="shared" si="1"/>
        <v>1616771</v>
      </c>
      <c r="D58" s="437">
        <v>341557</v>
      </c>
      <c r="E58" s="591">
        <f t="shared" si="2"/>
        <v>1958328</v>
      </c>
      <c r="F58" s="591">
        <f t="shared" si="3"/>
        <v>4472707</v>
      </c>
      <c r="G58" s="437">
        <v>277198</v>
      </c>
      <c r="H58" s="480">
        <v>4195509</v>
      </c>
      <c r="I58" s="591">
        <f t="shared" si="0"/>
        <v>6431035</v>
      </c>
      <c r="J58" s="488">
        <v>144386</v>
      </c>
      <c r="K58" s="437">
        <v>6286649</v>
      </c>
      <c r="L58" s="927" t="s">
        <v>394</v>
      </c>
      <c r="M58" s="928"/>
    </row>
    <row r="59" spans="1:13">
      <c r="A59" s="390" t="s">
        <v>594</v>
      </c>
      <c r="B59" s="391" t="s">
        <v>395</v>
      </c>
      <c r="C59" s="592">
        <f t="shared" si="1"/>
        <v>64727</v>
      </c>
      <c r="D59" s="439">
        <v>22878</v>
      </c>
      <c r="E59" s="592">
        <f t="shared" si="2"/>
        <v>87605</v>
      </c>
      <c r="F59" s="592">
        <f t="shared" si="3"/>
        <v>86165</v>
      </c>
      <c r="G59" s="439">
        <v>16401</v>
      </c>
      <c r="H59" s="481">
        <v>69764</v>
      </c>
      <c r="I59" s="592">
        <f t="shared" si="0"/>
        <v>173770</v>
      </c>
      <c r="J59" s="489">
        <v>4851</v>
      </c>
      <c r="K59" s="439">
        <v>168919</v>
      </c>
      <c r="L59" s="933" t="s">
        <v>396</v>
      </c>
      <c r="M59" s="934"/>
    </row>
    <row r="60" spans="1:13">
      <c r="A60" s="394" t="s">
        <v>595</v>
      </c>
      <c r="B60" s="395" t="s">
        <v>397</v>
      </c>
      <c r="C60" s="591">
        <f t="shared" si="1"/>
        <v>262353</v>
      </c>
      <c r="D60" s="437">
        <v>29579</v>
      </c>
      <c r="E60" s="591">
        <f t="shared" si="2"/>
        <v>291932</v>
      </c>
      <c r="F60" s="591">
        <f t="shared" si="3"/>
        <v>634256</v>
      </c>
      <c r="G60" s="437">
        <v>72578</v>
      </c>
      <c r="H60" s="480">
        <v>561678</v>
      </c>
      <c r="I60" s="591">
        <f t="shared" si="0"/>
        <v>926188</v>
      </c>
      <c r="J60" s="488">
        <v>1296</v>
      </c>
      <c r="K60" s="437">
        <v>924892</v>
      </c>
      <c r="L60" s="927" t="s">
        <v>398</v>
      </c>
      <c r="M60" s="928"/>
    </row>
    <row r="61" spans="1:13" s="31" customFormat="1">
      <c r="A61" s="396" t="s">
        <v>364</v>
      </c>
      <c r="B61" s="397" t="s">
        <v>399</v>
      </c>
      <c r="C61" s="592">
        <f t="shared" si="1"/>
        <v>3175681</v>
      </c>
      <c r="D61" s="439">
        <v>1101103</v>
      </c>
      <c r="E61" s="592">
        <f t="shared" si="2"/>
        <v>4276784</v>
      </c>
      <c r="F61" s="592">
        <f t="shared" si="3"/>
        <v>7805145</v>
      </c>
      <c r="G61" s="439">
        <v>752818</v>
      </c>
      <c r="H61" s="481">
        <v>7052327</v>
      </c>
      <c r="I61" s="592">
        <f t="shared" si="0"/>
        <v>12081929</v>
      </c>
      <c r="J61" s="489">
        <v>261716</v>
      </c>
      <c r="K61" s="439">
        <v>11820213</v>
      </c>
      <c r="L61" s="925" t="s">
        <v>400</v>
      </c>
      <c r="M61" s="926"/>
    </row>
    <row r="62" spans="1:13" s="31" customFormat="1" ht="22.5" customHeight="1">
      <c r="A62" s="396" t="s">
        <v>322</v>
      </c>
      <c r="B62" s="397" t="s">
        <v>401</v>
      </c>
      <c r="C62" s="592">
        <f t="shared" si="1"/>
        <v>3753280</v>
      </c>
      <c r="D62" s="439">
        <v>176377</v>
      </c>
      <c r="E62" s="592">
        <f t="shared" si="2"/>
        <v>3929657</v>
      </c>
      <c r="F62" s="592">
        <f t="shared" si="3"/>
        <v>3825116</v>
      </c>
      <c r="G62" s="439">
        <v>279262</v>
      </c>
      <c r="H62" s="481">
        <v>3545854</v>
      </c>
      <c r="I62" s="592">
        <f t="shared" si="0"/>
        <v>7754773</v>
      </c>
      <c r="J62" s="489">
        <v>104400</v>
      </c>
      <c r="K62" s="439">
        <v>7650373</v>
      </c>
      <c r="L62" s="925" t="s">
        <v>402</v>
      </c>
      <c r="M62" s="926"/>
    </row>
    <row r="63" spans="1:13">
      <c r="A63" s="394" t="s">
        <v>596</v>
      </c>
      <c r="B63" s="395" t="s">
        <v>403</v>
      </c>
      <c r="C63" s="591">
        <f t="shared" ref="C63:C101" si="4">+E63-D63</f>
        <v>3612932</v>
      </c>
      <c r="D63" s="437">
        <v>169738</v>
      </c>
      <c r="E63" s="591">
        <f t="shared" ref="E63:E101" si="5">+I63-F63</f>
        <v>3782670</v>
      </c>
      <c r="F63" s="591">
        <f t="shared" ref="F63:F101" si="6">+H63+G63</f>
        <v>3713354</v>
      </c>
      <c r="G63" s="437">
        <v>260612</v>
      </c>
      <c r="H63" s="480">
        <v>3452742</v>
      </c>
      <c r="I63" s="591">
        <f t="shared" si="0"/>
        <v>7496024</v>
      </c>
      <c r="J63" s="488">
        <v>92086</v>
      </c>
      <c r="K63" s="437">
        <v>7403938</v>
      </c>
      <c r="L63" s="927" t="s">
        <v>404</v>
      </c>
      <c r="M63" s="928"/>
    </row>
    <row r="64" spans="1:13" ht="22.5">
      <c r="A64" s="390" t="s">
        <v>597</v>
      </c>
      <c r="B64" s="391" t="s">
        <v>405</v>
      </c>
      <c r="C64" s="592">
        <f t="shared" si="4"/>
        <v>43897</v>
      </c>
      <c r="D64" s="439">
        <v>1462</v>
      </c>
      <c r="E64" s="592">
        <f t="shared" si="5"/>
        <v>45359</v>
      </c>
      <c r="F64" s="592">
        <f t="shared" si="6"/>
        <v>26371</v>
      </c>
      <c r="G64" s="439">
        <v>7672</v>
      </c>
      <c r="H64" s="481">
        <v>18699</v>
      </c>
      <c r="I64" s="592">
        <f t="shared" si="0"/>
        <v>71730</v>
      </c>
      <c r="J64" s="489">
        <v>19</v>
      </c>
      <c r="K64" s="439">
        <v>71711</v>
      </c>
      <c r="L64" s="933" t="s">
        <v>406</v>
      </c>
      <c r="M64" s="934"/>
    </row>
    <row r="65" spans="1:13">
      <c r="A65" s="394" t="s">
        <v>599</v>
      </c>
      <c r="B65" s="395" t="s">
        <v>407</v>
      </c>
      <c r="C65" s="591">
        <f t="shared" si="4"/>
        <v>47362</v>
      </c>
      <c r="D65" s="437">
        <v>4480</v>
      </c>
      <c r="E65" s="591">
        <f t="shared" si="5"/>
        <v>51842</v>
      </c>
      <c r="F65" s="591">
        <f t="shared" si="6"/>
        <v>62131</v>
      </c>
      <c r="G65" s="437">
        <v>7168</v>
      </c>
      <c r="H65" s="480">
        <v>54963</v>
      </c>
      <c r="I65" s="591">
        <f t="shared" si="0"/>
        <v>113973</v>
      </c>
      <c r="J65" s="488">
        <v>12295</v>
      </c>
      <c r="K65" s="437">
        <v>101678</v>
      </c>
      <c r="L65" s="927" t="s">
        <v>408</v>
      </c>
      <c r="M65" s="928"/>
    </row>
    <row r="66" spans="1:13" s="31" customFormat="1">
      <c r="A66" s="390" t="s">
        <v>600</v>
      </c>
      <c r="B66" s="391" t="s">
        <v>409</v>
      </c>
      <c r="C66" s="592">
        <f t="shared" si="4"/>
        <v>49089</v>
      </c>
      <c r="D66" s="439">
        <v>697</v>
      </c>
      <c r="E66" s="592">
        <f t="shared" si="5"/>
        <v>49786</v>
      </c>
      <c r="F66" s="592">
        <f t="shared" si="6"/>
        <v>23260</v>
      </c>
      <c r="G66" s="439">
        <v>3810</v>
      </c>
      <c r="H66" s="481">
        <v>19450</v>
      </c>
      <c r="I66" s="592">
        <f t="shared" si="0"/>
        <v>73046</v>
      </c>
      <c r="J66" s="489">
        <v>0</v>
      </c>
      <c r="K66" s="439">
        <v>73046</v>
      </c>
      <c r="L66" s="933" t="s">
        <v>410</v>
      </c>
      <c r="M66" s="934"/>
    </row>
    <row r="67" spans="1:13">
      <c r="A67" s="386" t="s">
        <v>289</v>
      </c>
      <c r="B67" s="387" t="s">
        <v>411</v>
      </c>
      <c r="C67" s="591">
        <f t="shared" si="4"/>
        <v>2018132</v>
      </c>
      <c r="D67" s="437">
        <v>64072</v>
      </c>
      <c r="E67" s="591">
        <f t="shared" si="5"/>
        <v>2082204</v>
      </c>
      <c r="F67" s="591">
        <f t="shared" si="6"/>
        <v>1613405</v>
      </c>
      <c r="G67" s="437">
        <v>23617</v>
      </c>
      <c r="H67" s="480">
        <v>1589788</v>
      </c>
      <c r="I67" s="591">
        <f t="shared" si="0"/>
        <v>3695609</v>
      </c>
      <c r="J67" s="488">
        <v>50874</v>
      </c>
      <c r="K67" s="437">
        <v>3644735</v>
      </c>
      <c r="L67" s="931" t="s">
        <v>413</v>
      </c>
      <c r="M67" s="932"/>
    </row>
    <row r="68" spans="1:13" s="31" customFormat="1" ht="22.5" customHeight="1">
      <c r="A68" s="390" t="s">
        <v>601</v>
      </c>
      <c r="B68" s="391" t="s">
        <v>602</v>
      </c>
      <c r="C68" s="592">
        <f t="shared" si="4"/>
        <v>101658</v>
      </c>
      <c r="D68" s="439">
        <v>6730</v>
      </c>
      <c r="E68" s="592">
        <f t="shared" si="5"/>
        <v>108388</v>
      </c>
      <c r="F68" s="592">
        <f t="shared" si="6"/>
        <v>302065</v>
      </c>
      <c r="G68" s="439">
        <v>8197</v>
      </c>
      <c r="H68" s="481">
        <v>293868</v>
      </c>
      <c r="I68" s="592">
        <f t="shared" si="0"/>
        <v>410453</v>
      </c>
      <c r="J68" s="489">
        <v>16095</v>
      </c>
      <c r="K68" s="439">
        <v>394358</v>
      </c>
      <c r="L68" s="933" t="s">
        <v>414</v>
      </c>
      <c r="M68" s="934"/>
    </row>
    <row r="69" spans="1:13" ht="22.5">
      <c r="A69" s="394" t="s">
        <v>603</v>
      </c>
      <c r="B69" s="395" t="s">
        <v>415</v>
      </c>
      <c r="C69" s="591">
        <f t="shared" si="4"/>
        <v>1787145</v>
      </c>
      <c r="D69" s="437">
        <v>42650</v>
      </c>
      <c r="E69" s="591">
        <f t="shared" si="5"/>
        <v>1829795</v>
      </c>
      <c r="F69" s="591">
        <f t="shared" si="6"/>
        <v>1213294</v>
      </c>
      <c r="G69" s="437">
        <v>8356</v>
      </c>
      <c r="H69" s="480">
        <v>1204938</v>
      </c>
      <c r="I69" s="591">
        <f t="shared" si="0"/>
        <v>3043089</v>
      </c>
      <c r="J69" s="488">
        <v>4593</v>
      </c>
      <c r="K69" s="437">
        <v>3038496</v>
      </c>
      <c r="L69" s="927" t="s">
        <v>416</v>
      </c>
      <c r="M69" s="928"/>
    </row>
    <row r="70" spans="1:13" s="31" customFormat="1">
      <c r="A70" s="390" t="s">
        <v>604</v>
      </c>
      <c r="B70" s="391" t="s">
        <v>417</v>
      </c>
      <c r="C70" s="592">
        <f t="shared" si="4"/>
        <v>25987</v>
      </c>
      <c r="D70" s="439">
        <v>3615</v>
      </c>
      <c r="E70" s="592">
        <f t="shared" si="5"/>
        <v>29602</v>
      </c>
      <c r="F70" s="592">
        <f t="shared" si="6"/>
        <v>15671</v>
      </c>
      <c r="G70" s="439">
        <v>3315</v>
      </c>
      <c r="H70" s="481">
        <v>12356</v>
      </c>
      <c r="I70" s="592">
        <f t="shared" si="0"/>
        <v>45273</v>
      </c>
      <c r="J70" s="489">
        <v>0</v>
      </c>
      <c r="K70" s="439">
        <v>45273</v>
      </c>
      <c r="L70" s="933" t="s">
        <v>418</v>
      </c>
      <c r="M70" s="934"/>
    </row>
    <row r="71" spans="1:13">
      <c r="A71" s="450" t="s">
        <v>605</v>
      </c>
      <c r="B71" s="451" t="s">
        <v>694</v>
      </c>
      <c r="C71" s="591">
        <f t="shared" si="4"/>
        <v>5638</v>
      </c>
      <c r="D71" s="437">
        <v>1635</v>
      </c>
      <c r="E71" s="591">
        <f t="shared" si="5"/>
        <v>7273</v>
      </c>
      <c r="F71" s="591">
        <f t="shared" si="6"/>
        <v>24794</v>
      </c>
      <c r="G71" s="437">
        <v>2340</v>
      </c>
      <c r="H71" s="480">
        <v>22454</v>
      </c>
      <c r="I71" s="591">
        <f t="shared" si="0"/>
        <v>32067</v>
      </c>
      <c r="J71" s="488">
        <v>0</v>
      </c>
      <c r="K71" s="437">
        <v>32067</v>
      </c>
      <c r="L71" s="1011" t="s">
        <v>731</v>
      </c>
      <c r="M71" s="1012"/>
    </row>
    <row r="72" spans="1:13">
      <c r="A72" s="444" t="s">
        <v>606</v>
      </c>
      <c r="B72" s="445" t="s">
        <v>419</v>
      </c>
      <c r="C72" s="592">
        <f t="shared" si="4"/>
        <v>97704</v>
      </c>
      <c r="D72" s="439">
        <v>9442</v>
      </c>
      <c r="E72" s="592">
        <f t="shared" si="5"/>
        <v>107146</v>
      </c>
      <c r="F72" s="592">
        <f t="shared" si="6"/>
        <v>57581</v>
      </c>
      <c r="G72" s="439">
        <v>1409</v>
      </c>
      <c r="H72" s="481">
        <v>56172</v>
      </c>
      <c r="I72" s="592">
        <f t="shared" si="0"/>
        <v>164727</v>
      </c>
      <c r="J72" s="489">
        <v>30186</v>
      </c>
      <c r="K72" s="439">
        <v>134541</v>
      </c>
      <c r="L72" s="1013" t="s">
        <v>420</v>
      </c>
      <c r="M72" s="1014"/>
    </row>
    <row r="73" spans="1:13">
      <c r="A73" s="442" t="s">
        <v>450</v>
      </c>
      <c r="B73" s="443" t="s">
        <v>421</v>
      </c>
      <c r="C73" s="591">
        <f t="shared" si="4"/>
        <v>62218</v>
      </c>
      <c r="D73" s="437">
        <v>6756</v>
      </c>
      <c r="E73" s="591">
        <f t="shared" si="5"/>
        <v>68974</v>
      </c>
      <c r="F73" s="591">
        <f t="shared" si="6"/>
        <v>179091</v>
      </c>
      <c r="G73" s="437">
        <v>13740</v>
      </c>
      <c r="H73" s="480">
        <v>165351</v>
      </c>
      <c r="I73" s="591">
        <f t="shared" si="0"/>
        <v>248065</v>
      </c>
      <c r="J73" s="488">
        <v>506</v>
      </c>
      <c r="K73" s="437">
        <v>247559</v>
      </c>
      <c r="L73" s="1015" t="s">
        <v>422</v>
      </c>
      <c r="M73" s="1016"/>
    </row>
    <row r="74" spans="1:13" s="31" customFormat="1" ht="45">
      <c r="A74" s="571" t="s">
        <v>607</v>
      </c>
      <c r="B74" s="572" t="s">
        <v>423</v>
      </c>
      <c r="C74" s="601">
        <f t="shared" si="4"/>
        <v>62218</v>
      </c>
      <c r="D74" s="574">
        <v>6756</v>
      </c>
      <c r="E74" s="601">
        <f t="shared" si="5"/>
        <v>68974</v>
      </c>
      <c r="F74" s="601">
        <f t="shared" si="6"/>
        <v>179091</v>
      </c>
      <c r="G74" s="574">
        <v>13740</v>
      </c>
      <c r="H74" s="602">
        <v>165351</v>
      </c>
      <c r="I74" s="601">
        <f t="shared" si="0"/>
        <v>248065</v>
      </c>
      <c r="J74" s="603">
        <v>506</v>
      </c>
      <c r="K74" s="574">
        <v>247559</v>
      </c>
      <c r="L74" s="964" t="s">
        <v>424</v>
      </c>
      <c r="M74" s="965"/>
    </row>
    <row r="75" spans="1:13" ht="22.5">
      <c r="A75" s="117" t="s">
        <v>608</v>
      </c>
      <c r="B75" s="118" t="s">
        <v>425</v>
      </c>
      <c r="C75" s="595">
        <f t="shared" si="4"/>
        <v>16566</v>
      </c>
      <c r="D75" s="16">
        <v>6086</v>
      </c>
      <c r="E75" s="595">
        <f t="shared" si="5"/>
        <v>22652</v>
      </c>
      <c r="F75" s="595">
        <f t="shared" si="6"/>
        <v>15714</v>
      </c>
      <c r="G75" s="16">
        <v>932</v>
      </c>
      <c r="H75" s="484">
        <v>14782</v>
      </c>
      <c r="I75" s="595">
        <f t="shared" si="0"/>
        <v>38366</v>
      </c>
      <c r="J75" s="492">
        <v>0</v>
      </c>
      <c r="K75" s="16">
        <v>38366</v>
      </c>
      <c r="L75" s="809" t="s">
        <v>426</v>
      </c>
      <c r="M75" s="833"/>
    </row>
    <row r="76" spans="1:13" s="31" customFormat="1" ht="22.5" customHeight="1">
      <c r="A76" s="123" t="s">
        <v>610</v>
      </c>
      <c r="B76" s="124" t="s">
        <v>650</v>
      </c>
      <c r="C76" s="594">
        <f t="shared" si="4"/>
        <v>13991</v>
      </c>
      <c r="D76" s="14">
        <v>6086</v>
      </c>
      <c r="E76" s="594">
        <f t="shared" si="5"/>
        <v>20077</v>
      </c>
      <c r="F76" s="594">
        <f t="shared" si="6"/>
        <v>12337</v>
      </c>
      <c r="G76" s="14">
        <v>525</v>
      </c>
      <c r="H76" s="483">
        <v>11812</v>
      </c>
      <c r="I76" s="594">
        <f t="shared" ref="I76:I101" si="7">+K76+J76</f>
        <v>32414</v>
      </c>
      <c r="J76" s="491">
        <v>0</v>
      </c>
      <c r="K76" s="14">
        <v>32414</v>
      </c>
      <c r="L76" s="795" t="s">
        <v>428</v>
      </c>
      <c r="M76" s="832"/>
    </row>
    <row r="77" spans="1:13" s="32" customFormat="1" ht="12.75">
      <c r="A77" s="119" t="s">
        <v>560</v>
      </c>
      <c r="B77" s="120" t="s">
        <v>429</v>
      </c>
      <c r="C77" s="595">
        <f t="shared" si="4"/>
        <v>2575</v>
      </c>
      <c r="D77" s="16">
        <v>0</v>
      </c>
      <c r="E77" s="595">
        <f t="shared" si="5"/>
        <v>2575</v>
      </c>
      <c r="F77" s="595">
        <f t="shared" si="6"/>
        <v>3377</v>
      </c>
      <c r="G77" s="16">
        <v>407</v>
      </c>
      <c r="H77" s="484">
        <v>2970</v>
      </c>
      <c r="I77" s="595">
        <f t="shared" si="7"/>
        <v>5952</v>
      </c>
      <c r="J77" s="492">
        <v>0</v>
      </c>
      <c r="K77" s="16">
        <v>5952</v>
      </c>
      <c r="L77" s="793" t="s">
        <v>431</v>
      </c>
      <c r="M77" s="834"/>
    </row>
    <row r="78" spans="1:13">
      <c r="A78" s="355" t="s">
        <v>611</v>
      </c>
      <c r="B78" s="356" t="s">
        <v>432</v>
      </c>
      <c r="C78" s="594">
        <f t="shared" si="4"/>
        <v>94284</v>
      </c>
      <c r="D78" s="14">
        <v>6965</v>
      </c>
      <c r="E78" s="594">
        <f t="shared" si="5"/>
        <v>101249</v>
      </c>
      <c r="F78" s="594">
        <f t="shared" si="6"/>
        <v>87594</v>
      </c>
      <c r="G78" s="14">
        <v>8856</v>
      </c>
      <c r="H78" s="483">
        <v>78738</v>
      </c>
      <c r="I78" s="594">
        <f t="shared" si="7"/>
        <v>188843</v>
      </c>
      <c r="J78" s="491">
        <v>719</v>
      </c>
      <c r="K78" s="14">
        <v>188124</v>
      </c>
      <c r="L78" s="791" t="s">
        <v>433</v>
      </c>
      <c r="M78" s="835"/>
    </row>
    <row r="79" spans="1:13" s="32" customFormat="1" ht="12.75">
      <c r="A79" s="119" t="s">
        <v>612</v>
      </c>
      <c r="B79" s="120" t="s">
        <v>434</v>
      </c>
      <c r="C79" s="595">
        <f t="shared" si="4"/>
        <v>89897</v>
      </c>
      <c r="D79" s="16">
        <v>6687</v>
      </c>
      <c r="E79" s="595">
        <f t="shared" si="5"/>
        <v>96584</v>
      </c>
      <c r="F79" s="595">
        <f t="shared" si="6"/>
        <v>81783</v>
      </c>
      <c r="G79" s="16">
        <v>8480</v>
      </c>
      <c r="H79" s="484">
        <v>73303</v>
      </c>
      <c r="I79" s="595">
        <f t="shared" si="7"/>
        <v>178367</v>
      </c>
      <c r="J79" s="492">
        <v>719</v>
      </c>
      <c r="K79" s="16">
        <v>177648</v>
      </c>
      <c r="L79" s="793" t="s">
        <v>435</v>
      </c>
      <c r="M79" s="834"/>
    </row>
    <row r="80" spans="1:13">
      <c r="A80" s="123" t="s">
        <v>613</v>
      </c>
      <c r="B80" s="124" t="s">
        <v>436</v>
      </c>
      <c r="C80" s="594">
        <f t="shared" si="4"/>
        <v>4387</v>
      </c>
      <c r="D80" s="14">
        <v>278</v>
      </c>
      <c r="E80" s="594">
        <f t="shared" si="5"/>
        <v>4665</v>
      </c>
      <c r="F80" s="594">
        <f t="shared" si="6"/>
        <v>5811</v>
      </c>
      <c r="G80" s="14">
        <v>376</v>
      </c>
      <c r="H80" s="483">
        <v>5435</v>
      </c>
      <c r="I80" s="594">
        <f t="shared" si="7"/>
        <v>10476</v>
      </c>
      <c r="J80" s="491">
        <v>0</v>
      </c>
      <c r="K80" s="14">
        <v>10476</v>
      </c>
      <c r="L80" s="795" t="s">
        <v>437</v>
      </c>
      <c r="M80" s="832"/>
    </row>
    <row r="81" spans="1:13">
      <c r="A81" s="117" t="s">
        <v>520</v>
      </c>
      <c r="B81" s="118" t="s">
        <v>438</v>
      </c>
      <c r="C81" s="595">
        <f t="shared" si="4"/>
        <v>412509</v>
      </c>
      <c r="D81" s="16">
        <v>51027</v>
      </c>
      <c r="E81" s="595">
        <f t="shared" si="5"/>
        <v>463536</v>
      </c>
      <c r="F81" s="595">
        <f t="shared" si="6"/>
        <v>477787</v>
      </c>
      <c r="G81" s="16">
        <v>134929</v>
      </c>
      <c r="H81" s="484">
        <v>342858</v>
      </c>
      <c r="I81" s="595">
        <f t="shared" si="7"/>
        <v>941323</v>
      </c>
      <c r="J81" s="492">
        <v>127031</v>
      </c>
      <c r="K81" s="16">
        <v>814292</v>
      </c>
      <c r="L81" s="809" t="s">
        <v>439</v>
      </c>
      <c r="M81" s="833"/>
    </row>
    <row r="82" spans="1:13" ht="15" customHeight="1">
      <c r="A82" s="123" t="s">
        <v>614</v>
      </c>
      <c r="B82" s="124" t="s">
        <v>438</v>
      </c>
      <c r="C82" s="594">
        <f t="shared" si="4"/>
        <v>412509</v>
      </c>
      <c r="D82" s="14">
        <v>51027</v>
      </c>
      <c r="E82" s="594">
        <f t="shared" si="5"/>
        <v>463536</v>
      </c>
      <c r="F82" s="594">
        <f t="shared" si="6"/>
        <v>477787</v>
      </c>
      <c r="G82" s="14">
        <v>134929</v>
      </c>
      <c r="H82" s="483">
        <v>342858</v>
      </c>
      <c r="I82" s="594">
        <f t="shared" si="7"/>
        <v>941323</v>
      </c>
      <c r="J82" s="491">
        <v>127031</v>
      </c>
      <c r="K82" s="14">
        <v>814292</v>
      </c>
      <c r="L82" s="795" t="s">
        <v>440</v>
      </c>
      <c r="M82" s="832"/>
    </row>
    <row r="83" spans="1:13">
      <c r="A83" s="117" t="s">
        <v>340</v>
      </c>
      <c r="B83" s="118" t="s">
        <v>441</v>
      </c>
      <c r="C83" s="595">
        <f t="shared" si="4"/>
        <v>3614</v>
      </c>
      <c r="D83" s="16">
        <v>2879</v>
      </c>
      <c r="E83" s="595">
        <f t="shared" si="5"/>
        <v>6493</v>
      </c>
      <c r="F83" s="595">
        <f t="shared" si="6"/>
        <v>16252</v>
      </c>
      <c r="G83" s="16">
        <v>1991</v>
      </c>
      <c r="H83" s="484">
        <v>14261</v>
      </c>
      <c r="I83" s="595">
        <f t="shared" si="7"/>
        <v>22745</v>
      </c>
      <c r="J83" s="492">
        <v>3001</v>
      </c>
      <c r="K83" s="16">
        <v>19744</v>
      </c>
      <c r="L83" s="809" t="s">
        <v>442</v>
      </c>
      <c r="M83" s="833"/>
    </row>
    <row r="84" spans="1:13">
      <c r="A84" s="123" t="s">
        <v>615</v>
      </c>
      <c r="B84" s="124" t="s">
        <v>443</v>
      </c>
      <c r="C84" s="594">
        <f t="shared" si="4"/>
        <v>65</v>
      </c>
      <c r="D84" s="14">
        <v>2702</v>
      </c>
      <c r="E84" s="594">
        <f t="shared" si="5"/>
        <v>2767</v>
      </c>
      <c r="F84" s="594">
        <f t="shared" si="6"/>
        <v>8378</v>
      </c>
      <c r="G84" s="14">
        <v>731</v>
      </c>
      <c r="H84" s="483">
        <v>7647</v>
      </c>
      <c r="I84" s="594">
        <f t="shared" si="7"/>
        <v>11145</v>
      </c>
      <c r="J84" s="491">
        <v>3001</v>
      </c>
      <c r="K84" s="14">
        <v>8144</v>
      </c>
      <c r="L84" s="795" t="s">
        <v>444</v>
      </c>
      <c r="M84" s="832"/>
    </row>
    <row r="85" spans="1:13" s="31" customFormat="1">
      <c r="A85" s="119" t="s">
        <v>616</v>
      </c>
      <c r="B85" s="120" t="s">
        <v>445</v>
      </c>
      <c r="C85" s="595">
        <f t="shared" si="4"/>
        <v>3549</v>
      </c>
      <c r="D85" s="16">
        <v>177</v>
      </c>
      <c r="E85" s="595">
        <f t="shared" si="5"/>
        <v>3726</v>
      </c>
      <c r="F85" s="595">
        <f t="shared" si="6"/>
        <v>7874</v>
      </c>
      <c r="G85" s="16">
        <v>1260</v>
      </c>
      <c r="H85" s="484">
        <v>6614</v>
      </c>
      <c r="I85" s="595">
        <f t="shared" si="7"/>
        <v>11600</v>
      </c>
      <c r="J85" s="492">
        <v>0</v>
      </c>
      <c r="K85" s="16">
        <v>11600</v>
      </c>
      <c r="L85" s="793" t="s">
        <v>446</v>
      </c>
      <c r="M85" s="834"/>
    </row>
    <row r="86" spans="1:13">
      <c r="A86" s="355" t="s">
        <v>374</v>
      </c>
      <c r="B86" s="356" t="s">
        <v>447</v>
      </c>
      <c r="C86" s="594">
        <f t="shared" si="4"/>
        <v>420788</v>
      </c>
      <c r="D86" s="14">
        <v>479588</v>
      </c>
      <c r="E86" s="594">
        <f t="shared" si="5"/>
        <v>900376</v>
      </c>
      <c r="F86" s="594">
        <f t="shared" si="6"/>
        <v>546045</v>
      </c>
      <c r="G86" s="14">
        <v>265433</v>
      </c>
      <c r="H86" s="483">
        <v>280612</v>
      </c>
      <c r="I86" s="594">
        <f t="shared" si="7"/>
        <v>1446421</v>
      </c>
      <c r="J86" s="491">
        <v>39461</v>
      </c>
      <c r="K86" s="14">
        <v>1406960</v>
      </c>
      <c r="L86" s="791" t="s">
        <v>448</v>
      </c>
      <c r="M86" s="835"/>
    </row>
    <row r="87" spans="1:13">
      <c r="A87" s="604" t="s">
        <v>617</v>
      </c>
      <c r="B87" s="605" t="s">
        <v>449</v>
      </c>
      <c r="C87" s="606">
        <f t="shared" si="4"/>
        <v>5691</v>
      </c>
      <c r="D87" s="578">
        <v>28</v>
      </c>
      <c r="E87" s="606">
        <f t="shared" si="5"/>
        <v>5719</v>
      </c>
      <c r="F87" s="606">
        <f t="shared" si="6"/>
        <v>2940</v>
      </c>
      <c r="G87" s="578">
        <v>1347</v>
      </c>
      <c r="H87" s="607">
        <v>1593</v>
      </c>
      <c r="I87" s="606">
        <f t="shared" si="7"/>
        <v>8659</v>
      </c>
      <c r="J87" s="608">
        <v>0</v>
      </c>
      <c r="K87" s="578">
        <v>8659</v>
      </c>
      <c r="L87" s="1009" t="s">
        <v>451</v>
      </c>
      <c r="M87" s="847"/>
    </row>
    <row r="88" spans="1:13">
      <c r="A88" s="567" t="s">
        <v>730</v>
      </c>
      <c r="B88" s="568" t="s">
        <v>452</v>
      </c>
      <c r="C88" s="598">
        <f t="shared" si="4"/>
        <v>893</v>
      </c>
      <c r="D88" s="570">
        <v>13</v>
      </c>
      <c r="E88" s="598">
        <f t="shared" si="5"/>
        <v>906</v>
      </c>
      <c r="F88" s="598">
        <f t="shared" si="6"/>
        <v>819</v>
      </c>
      <c r="G88" s="570">
        <v>378</v>
      </c>
      <c r="H88" s="599">
        <v>441</v>
      </c>
      <c r="I88" s="598">
        <f t="shared" si="7"/>
        <v>1725</v>
      </c>
      <c r="J88" s="600">
        <v>190</v>
      </c>
      <c r="K88" s="570">
        <v>1535</v>
      </c>
      <c r="L88" s="962" t="s">
        <v>453</v>
      </c>
      <c r="M88" s="963"/>
    </row>
    <row r="89" spans="1:13">
      <c r="A89" s="394" t="s">
        <v>618</v>
      </c>
      <c r="B89" s="395" t="s">
        <v>454</v>
      </c>
      <c r="C89" s="591">
        <f t="shared" si="4"/>
        <v>414204</v>
      </c>
      <c r="D89" s="437">
        <v>479547</v>
      </c>
      <c r="E89" s="591">
        <f t="shared" si="5"/>
        <v>893751</v>
      </c>
      <c r="F89" s="591">
        <f t="shared" si="6"/>
        <v>542286</v>
      </c>
      <c r="G89" s="437">
        <v>263708</v>
      </c>
      <c r="H89" s="480">
        <v>278578</v>
      </c>
      <c r="I89" s="591">
        <f t="shared" si="7"/>
        <v>1436037</v>
      </c>
      <c r="J89" s="488">
        <v>39271</v>
      </c>
      <c r="K89" s="437">
        <v>1396766</v>
      </c>
      <c r="L89" s="927" t="s">
        <v>455</v>
      </c>
      <c r="M89" s="928"/>
    </row>
    <row r="90" spans="1:13" ht="15.75">
      <c r="A90" s="412" t="s">
        <v>456</v>
      </c>
      <c r="B90" s="413" t="s">
        <v>457</v>
      </c>
      <c r="C90" s="592">
        <f t="shared" si="4"/>
        <v>11548318</v>
      </c>
      <c r="D90" s="439">
        <v>414244</v>
      </c>
      <c r="E90" s="592">
        <f t="shared" si="5"/>
        <v>11962562</v>
      </c>
      <c r="F90" s="592">
        <f t="shared" si="6"/>
        <v>15508687</v>
      </c>
      <c r="G90" s="439">
        <v>636444</v>
      </c>
      <c r="H90" s="481">
        <v>14872243</v>
      </c>
      <c r="I90" s="592">
        <f t="shared" si="7"/>
        <v>27471249</v>
      </c>
      <c r="J90" s="489">
        <v>18090193</v>
      </c>
      <c r="K90" s="439">
        <v>9381056</v>
      </c>
      <c r="L90" s="957" t="s">
        <v>458</v>
      </c>
      <c r="M90" s="958"/>
    </row>
    <row r="91" spans="1:13">
      <c r="A91" s="386" t="s">
        <v>619</v>
      </c>
      <c r="B91" s="387" t="s">
        <v>457</v>
      </c>
      <c r="C91" s="591">
        <f>E91-D91</f>
        <v>11548318</v>
      </c>
      <c r="D91" s="437">
        <v>414244</v>
      </c>
      <c r="E91" s="591">
        <f>I91-F91</f>
        <v>11962562</v>
      </c>
      <c r="F91" s="591">
        <v>15508687</v>
      </c>
      <c r="G91" s="437">
        <v>636444</v>
      </c>
      <c r="H91" s="480">
        <v>14872243</v>
      </c>
      <c r="I91" s="591">
        <f>K91+J91</f>
        <v>27471249</v>
      </c>
      <c r="J91" s="488">
        <v>18090193</v>
      </c>
      <c r="K91" s="437">
        <v>9381056</v>
      </c>
      <c r="L91" s="931" t="s">
        <v>459</v>
      </c>
      <c r="M91" s="932"/>
    </row>
    <row r="92" spans="1:13" ht="24">
      <c r="A92" s="412" t="s">
        <v>460</v>
      </c>
      <c r="B92" s="413" t="s">
        <v>461</v>
      </c>
      <c r="C92" s="592">
        <f t="shared" si="4"/>
        <v>552591</v>
      </c>
      <c r="D92" s="439">
        <v>47360</v>
      </c>
      <c r="E92" s="592">
        <f t="shared" si="5"/>
        <v>599951</v>
      </c>
      <c r="F92" s="592">
        <f t="shared" si="6"/>
        <v>392955</v>
      </c>
      <c r="G92" s="439">
        <v>220383</v>
      </c>
      <c r="H92" s="481">
        <v>172572</v>
      </c>
      <c r="I92" s="592">
        <f t="shared" si="7"/>
        <v>992906</v>
      </c>
      <c r="J92" s="489">
        <v>20017</v>
      </c>
      <c r="K92" s="439">
        <v>972889</v>
      </c>
      <c r="L92" s="957" t="s">
        <v>462</v>
      </c>
      <c r="M92" s="958"/>
    </row>
    <row r="93" spans="1:13">
      <c r="A93" s="386" t="s">
        <v>367</v>
      </c>
      <c r="B93" s="387" t="s">
        <v>463</v>
      </c>
      <c r="C93" s="591">
        <f t="shared" si="4"/>
        <v>122434</v>
      </c>
      <c r="D93" s="437">
        <v>7897</v>
      </c>
      <c r="E93" s="591">
        <f t="shared" si="5"/>
        <v>130331</v>
      </c>
      <c r="F93" s="591">
        <f t="shared" si="6"/>
        <v>72950</v>
      </c>
      <c r="G93" s="437">
        <v>55680</v>
      </c>
      <c r="H93" s="480">
        <v>17270</v>
      </c>
      <c r="I93" s="591">
        <f t="shared" si="7"/>
        <v>203281</v>
      </c>
      <c r="J93" s="488">
        <v>0</v>
      </c>
      <c r="K93" s="437">
        <v>203281</v>
      </c>
      <c r="L93" s="931" t="s">
        <v>464</v>
      </c>
      <c r="M93" s="932"/>
    </row>
    <row r="94" spans="1:13">
      <c r="A94" s="390" t="s">
        <v>620</v>
      </c>
      <c r="B94" s="391" t="s">
        <v>463</v>
      </c>
      <c r="C94" s="592">
        <f t="shared" si="4"/>
        <v>122434</v>
      </c>
      <c r="D94" s="439">
        <v>7897</v>
      </c>
      <c r="E94" s="592">
        <f t="shared" si="5"/>
        <v>130331</v>
      </c>
      <c r="F94" s="592">
        <f t="shared" si="6"/>
        <v>72950</v>
      </c>
      <c r="G94" s="439">
        <v>55680</v>
      </c>
      <c r="H94" s="481">
        <v>17270</v>
      </c>
      <c r="I94" s="592">
        <f t="shared" si="7"/>
        <v>203281</v>
      </c>
      <c r="J94" s="489">
        <v>0</v>
      </c>
      <c r="K94" s="439">
        <v>203281</v>
      </c>
      <c r="L94" s="933" t="s">
        <v>464</v>
      </c>
      <c r="M94" s="934"/>
    </row>
    <row r="95" spans="1:13" ht="22.5">
      <c r="A95" s="386" t="s">
        <v>363</v>
      </c>
      <c r="B95" s="387" t="s">
        <v>465</v>
      </c>
      <c r="C95" s="591">
        <f t="shared" si="4"/>
        <v>392209</v>
      </c>
      <c r="D95" s="437">
        <v>32424</v>
      </c>
      <c r="E95" s="591">
        <f t="shared" si="5"/>
        <v>424633</v>
      </c>
      <c r="F95" s="591">
        <f t="shared" si="6"/>
        <v>302750</v>
      </c>
      <c r="G95" s="437">
        <v>157865</v>
      </c>
      <c r="H95" s="480">
        <v>144885</v>
      </c>
      <c r="I95" s="591">
        <f t="shared" si="7"/>
        <v>727383</v>
      </c>
      <c r="J95" s="488">
        <v>18462</v>
      </c>
      <c r="K95" s="437">
        <v>708921</v>
      </c>
      <c r="L95" s="931" t="s">
        <v>466</v>
      </c>
      <c r="M95" s="932"/>
    </row>
    <row r="96" spans="1:13">
      <c r="A96" s="390" t="s">
        <v>621</v>
      </c>
      <c r="B96" s="391" t="s">
        <v>622</v>
      </c>
      <c r="C96" s="592">
        <f t="shared" si="4"/>
        <v>121314</v>
      </c>
      <c r="D96" s="439">
        <v>13324</v>
      </c>
      <c r="E96" s="592">
        <f t="shared" si="5"/>
        <v>134638</v>
      </c>
      <c r="F96" s="592">
        <f t="shared" si="6"/>
        <v>49573</v>
      </c>
      <c r="G96" s="439">
        <v>27433</v>
      </c>
      <c r="H96" s="481">
        <v>22140</v>
      </c>
      <c r="I96" s="592">
        <f t="shared" si="7"/>
        <v>184211</v>
      </c>
      <c r="J96" s="489">
        <v>7737</v>
      </c>
      <c r="K96" s="439">
        <v>176474</v>
      </c>
      <c r="L96" s="933" t="s">
        <v>729</v>
      </c>
      <c r="M96" s="934"/>
    </row>
    <row r="97" spans="1:13">
      <c r="A97" s="394" t="s">
        <v>623</v>
      </c>
      <c r="B97" s="395" t="s">
        <v>467</v>
      </c>
      <c r="C97" s="591">
        <f t="shared" si="4"/>
        <v>169778</v>
      </c>
      <c r="D97" s="437">
        <v>6042</v>
      </c>
      <c r="E97" s="591">
        <f t="shared" si="5"/>
        <v>175820</v>
      </c>
      <c r="F97" s="591">
        <f t="shared" si="6"/>
        <v>155665</v>
      </c>
      <c r="G97" s="437">
        <v>98963</v>
      </c>
      <c r="H97" s="480">
        <v>56702</v>
      </c>
      <c r="I97" s="591">
        <f t="shared" si="7"/>
        <v>331485</v>
      </c>
      <c r="J97" s="488">
        <v>10064</v>
      </c>
      <c r="K97" s="437">
        <v>321421</v>
      </c>
      <c r="L97" s="927" t="s">
        <v>468</v>
      </c>
      <c r="M97" s="928"/>
    </row>
    <row r="98" spans="1:13">
      <c r="A98" s="390" t="s">
        <v>624</v>
      </c>
      <c r="B98" s="391" t="s">
        <v>469</v>
      </c>
      <c r="C98" s="592">
        <f t="shared" si="4"/>
        <v>43266</v>
      </c>
      <c r="D98" s="439">
        <v>6733</v>
      </c>
      <c r="E98" s="592">
        <f t="shared" si="5"/>
        <v>49999</v>
      </c>
      <c r="F98" s="592">
        <f t="shared" si="6"/>
        <v>26031</v>
      </c>
      <c r="G98" s="439">
        <v>17845</v>
      </c>
      <c r="H98" s="481">
        <v>8186</v>
      </c>
      <c r="I98" s="592">
        <f t="shared" si="7"/>
        <v>76030</v>
      </c>
      <c r="J98" s="489">
        <v>0</v>
      </c>
      <c r="K98" s="439">
        <v>76030</v>
      </c>
      <c r="L98" s="933" t="s">
        <v>470</v>
      </c>
      <c r="M98" s="934"/>
    </row>
    <row r="99" spans="1:13">
      <c r="A99" s="394" t="s">
        <v>625</v>
      </c>
      <c r="B99" s="395" t="s">
        <v>471</v>
      </c>
      <c r="C99" s="591">
        <f t="shared" si="4"/>
        <v>57851</v>
      </c>
      <c r="D99" s="437">
        <v>6325</v>
      </c>
      <c r="E99" s="591">
        <f t="shared" si="5"/>
        <v>64176</v>
      </c>
      <c r="F99" s="591">
        <f t="shared" si="6"/>
        <v>71481</v>
      </c>
      <c r="G99" s="437">
        <v>13624</v>
      </c>
      <c r="H99" s="480">
        <v>57857</v>
      </c>
      <c r="I99" s="591">
        <f t="shared" si="7"/>
        <v>135657</v>
      </c>
      <c r="J99" s="488">
        <v>661</v>
      </c>
      <c r="K99" s="437">
        <v>134996</v>
      </c>
      <c r="L99" s="927" t="s">
        <v>472</v>
      </c>
      <c r="M99" s="928"/>
    </row>
    <row r="100" spans="1:13" ht="22.5">
      <c r="A100" s="396" t="s">
        <v>430</v>
      </c>
      <c r="B100" s="397" t="s">
        <v>473</v>
      </c>
      <c r="C100" s="592">
        <f t="shared" si="4"/>
        <v>37948</v>
      </c>
      <c r="D100" s="439">
        <v>7039</v>
      </c>
      <c r="E100" s="592">
        <f t="shared" si="5"/>
        <v>44987</v>
      </c>
      <c r="F100" s="592">
        <f t="shared" si="6"/>
        <v>17255</v>
      </c>
      <c r="G100" s="439">
        <v>6838</v>
      </c>
      <c r="H100" s="481">
        <v>10417</v>
      </c>
      <c r="I100" s="592">
        <f t="shared" si="7"/>
        <v>62242</v>
      </c>
      <c r="J100" s="489">
        <v>1555</v>
      </c>
      <c r="K100" s="439">
        <v>60687</v>
      </c>
      <c r="L100" s="925" t="s">
        <v>474</v>
      </c>
      <c r="M100" s="926"/>
    </row>
    <row r="101" spans="1:13">
      <c r="A101" s="414" t="s">
        <v>626</v>
      </c>
      <c r="B101" s="415" t="s">
        <v>473</v>
      </c>
      <c r="C101" s="597">
        <f t="shared" si="4"/>
        <v>37948</v>
      </c>
      <c r="D101" s="425">
        <v>7039</v>
      </c>
      <c r="E101" s="597">
        <f t="shared" si="5"/>
        <v>44987</v>
      </c>
      <c r="F101" s="597">
        <f t="shared" si="6"/>
        <v>17255</v>
      </c>
      <c r="G101" s="425">
        <v>6838</v>
      </c>
      <c r="H101" s="486">
        <v>10417</v>
      </c>
      <c r="I101" s="597">
        <f t="shared" si="7"/>
        <v>62242</v>
      </c>
      <c r="J101" s="494">
        <v>1555</v>
      </c>
      <c r="K101" s="425">
        <v>60687</v>
      </c>
      <c r="L101" s="951" t="s">
        <v>474</v>
      </c>
      <c r="M101" s="952"/>
    </row>
    <row r="102" spans="1:13" ht="27" customHeight="1">
      <c r="A102" s="953" t="s">
        <v>475</v>
      </c>
      <c r="B102" s="954"/>
      <c r="C102" s="417">
        <f>+E102-D102</f>
        <v>272107172</v>
      </c>
      <c r="D102" s="417">
        <v>20674784</v>
      </c>
      <c r="E102" s="417">
        <f>+I102-F102</f>
        <v>292781956</v>
      </c>
      <c r="F102" s="417">
        <f>+H102+G102</f>
        <v>125179005</v>
      </c>
      <c r="G102" s="417">
        <v>26531069</v>
      </c>
      <c r="H102" s="417">
        <v>98647936</v>
      </c>
      <c r="I102" s="417">
        <f>+K102+J102</f>
        <v>417960961</v>
      </c>
      <c r="J102" s="417">
        <v>46951388</v>
      </c>
      <c r="K102" s="417">
        <v>371009573</v>
      </c>
      <c r="L102" s="955" t="s">
        <v>476</v>
      </c>
      <c r="M102" s="956"/>
    </row>
  </sheetData>
  <mergeCells count="113">
    <mergeCell ref="L10:M10"/>
    <mergeCell ref="L11:M11"/>
    <mergeCell ref="L12:M12"/>
    <mergeCell ref="L13:M13"/>
    <mergeCell ref="L14:M14"/>
    <mergeCell ref="A1:M1"/>
    <mergeCell ref="A2:M2"/>
    <mergeCell ref="A3:M3"/>
    <mergeCell ref="A4:M4"/>
    <mergeCell ref="A5:B5"/>
    <mergeCell ref="C5:K5"/>
    <mergeCell ref="F6:H6"/>
    <mergeCell ref="I6:K6"/>
    <mergeCell ref="L5:M5"/>
    <mergeCell ref="A6:A9"/>
    <mergeCell ref="B6:B9"/>
    <mergeCell ref="C6:C7"/>
    <mergeCell ref="C8:C9"/>
    <mergeCell ref="D6:D7"/>
    <mergeCell ref="D8:D9"/>
    <mergeCell ref="E6:E7"/>
    <mergeCell ref="E8:E9"/>
    <mergeCell ref="L6:M9"/>
    <mergeCell ref="F7:H7"/>
    <mergeCell ref="L15:M15"/>
    <mergeCell ref="L16:M16"/>
    <mergeCell ref="L17:M17"/>
    <mergeCell ref="L18:M18"/>
    <mergeCell ref="L19:M19"/>
    <mergeCell ref="L20:M20"/>
    <mergeCell ref="L22:M22"/>
    <mergeCell ref="L23:M23"/>
    <mergeCell ref="L24:M24"/>
    <mergeCell ref="L25:M25"/>
    <mergeCell ref="L26:M26"/>
    <mergeCell ref="L27:M27"/>
    <mergeCell ref="L28:M28"/>
    <mergeCell ref="L29:M29"/>
    <mergeCell ref="L30:M30"/>
    <mergeCell ref="L31:M31"/>
    <mergeCell ref="L32:M32"/>
    <mergeCell ref="L33:M33"/>
    <mergeCell ref="L44:M44"/>
    <mergeCell ref="L45:M45"/>
    <mergeCell ref="L46:M46"/>
    <mergeCell ref="L47:M47"/>
    <mergeCell ref="L48:M48"/>
    <mergeCell ref="L49:M49"/>
    <mergeCell ref="L35:M35"/>
    <mergeCell ref="L36:M36"/>
    <mergeCell ref="L37:M37"/>
    <mergeCell ref="L38:M38"/>
    <mergeCell ref="L39:M39"/>
    <mergeCell ref="L40:M40"/>
    <mergeCell ref="L41:M41"/>
    <mergeCell ref="L42:M42"/>
    <mergeCell ref="L43:M43"/>
    <mergeCell ref="L56:M56"/>
    <mergeCell ref="L57:M57"/>
    <mergeCell ref="L58:M58"/>
    <mergeCell ref="L59:M59"/>
    <mergeCell ref="L61:M61"/>
    <mergeCell ref="L50:M50"/>
    <mergeCell ref="L51:M51"/>
    <mergeCell ref="L52:M52"/>
    <mergeCell ref="L53:M53"/>
    <mergeCell ref="I7:K7"/>
    <mergeCell ref="L34:M34"/>
    <mergeCell ref="L60:M60"/>
    <mergeCell ref="L83:M83"/>
    <mergeCell ref="L90:M90"/>
    <mergeCell ref="L91:M91"/>
    <mergeCell ref="L69:M69"/>
    <mergeCell ref="L70:M70"/>
    <mergeCell ref="L71:M71"/>
    <mergeCell ref="L72:M72"/>
    <mergeCell ref="L73:M73"/>
    <mergeCell ref="L74:M74"/>
    <mergeCell ref="L75:M75"/>
    <mergeCell ref="L76:M76"/>
    <mergeCell ref="L77:M77"/>
    <mergeCell ref="L62:M62"/>
    <mergeCell ref="L63:M63"/>
    <mergeCell ref="L64:M64"/>
    <mergeCell ref="L65:M65"/>
    <mergeCell ref="L66:M66"/>
    <mergeCell ref="L67:M67"/>
    <mergeCell ref="L68:M68"/>
    <mergeCell ref="L54:M54"/>
    <mergeCell ref="L55:M55"/>
    <mergeCell ref="L92:M92"/>
    <mergeCell ref="L93:M93"/>
    <mergeCell ref="L88:M88"/>
    <mergeCell ref="L89:M89"/>
    <mergeCell ref="L78:M78"/>
    <mergeCell ref="L79:M79"/>
    <mergeCell ref="L80:M80"/>
    <mergeCell ref="L81:M81"/>
    <mergeCell ref="L82:M82"/>
    <mergeCell ref="L84:M84"/>
    <mergeCell ref="L85:M85"/>
    <mergeCell ref="L86:M86"/>
    <mergeCell ref="L87:M87"/>
    <mergeCell ref="A102:B102"/>
    <mergeCell ref="L94:M94"/>
    <mergeCell ref="L95:M95"/>
    <mergeCell ref="L96:M96"/>
    <mergeCell ref="L97:M97"/>
    <mergeCell ref="L98:M98"/>
    <mergeCell ref="L99:M99"/>
    <mergeCell ref="L100:M100"/>
    <mergeCell ref="L101:M101"/>
    <mergeCell ref="L102:M102"/>
  </mergeCells>
  <printOptions horizontalCentered="1"/>
  <pageMargins left="0" right="0" top="0.19685039370078741" bottom="0" header="0.51181102362204722" footer="0.51181102362204722"/>
  <pageSetup paperSize="9" scale="70" orientation="landscape" r:id="rId1"/>
  <headerFooter alignWithMargins="0"/>
  <rowBreaks count="2" manualBreakCount="2">
    <brk id="50" max="12" man="1"/>
    <brk id="87" max="12" man="1"/>
  </rowBreaks>
  <ignoredErrors>
    <ignoredError sqref="A11:B11 A102:B102 A101:B101 A100:B100 A99:B99 A90:B90 A89:B89 A91:B91 A92:B92 A94:B94 A93:B93 A96:B96 A95:B95 A98:B98 A97:B97 A12:C15 A49:C49 A50:C61 A62:C64 A10:B10 A22:C47 A16:B16 A48:B48 A66:C88 A65:C65 E12:F15 E49:F49 E50:F61 E62:F64 E22:F47 E66:F88 E65:F65 E17:F20 A17:C20"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59999389629810485"/>
  </sheetPr>
  <dimension ref="A1:M104"/>
  <sheetViews>
    <sheetView view="pageBreakPreview" topLeftCell="A85" zoomScaleNormal="100" zoomScaleSheetLayoutView="100" workbookViewId="0">
      <selection activeCell="C103" sqref="C103"/>
    </sheetView>
  </sheetViews>
  <sheetFormatPr defaultColWidth="9" defaultRowHeight="15"/>
  <cols>
    <col min="1" max="1" width="6.77734375" style="307" customWidth="1"/>
    <col min="2" max="2" width="50.6640625" style="298" customWidth="1"/>
    <col min="3" max="5" width="9.6640625" style="298" customWidth="1"/>
    <col min="6" max="7" width="9.6640625" style="4" customWidth="1"/>
    <col min="8" max="8" width="9.6640625" style="308" customWidth="1"/>
    <col min="9" max="9" width="9.6640625" style="298" customWidth="1"/>
    <col min="10" max="10" width="50.6640625" style="298" customWidth="1"/>
    <col min="11" max="11" width="6.77734375" style="298" customWidth="1"/>
    <col min="12" max="16384" width="9" style="298"/>
  </cols>
  <sheetData>
    <row r="1" spans="1:11" s="296" customFormat="1">
      <c r="A1" s="1032"/>
      <c r="B1" s="1032"/>
      <c r="C1" s="1032"/>
      <c r="D1" s="1032"/>
      <c r="E1" s="1032"/>
      <c r="F1" s="1032"/>
      <c r="G1" s="1032"/>
      <c r="H1" s="1032"/>
      <c r="I1" s="1032"/>
      <c r="J1" s="1032"/>
      <c r="K1" s="1032"/>
    </row>
    <row r="2" spans="1:11" s="296" customFormat="1" ht="20.25" customHeight="1">
      <c r="A2" s="870" t="s">
        <v>538</v>
      </c>
      <c r="B2" s="870"/>
      <c r="C2" s="870"/>
      <c r="D2" s="870"/>
      <c r="E2" s="870"/>
      <c r="F2" s="870"/>
      <c r="G2" s="870"/>
      <c r="H2" s="870"/>
      <c r="I2" s="870"/>
      <c r="J2" s="870"/>
      <c r="K2" s="870"/>
    </row>
    <row r="3" spans="1:11" s="296" customFormat="1" ht="20.25">
      <c r="A3" s="870" t="s">
        <v>271</v>
      </c>
      <c r="B3" s="870"/>
      <c r="C3" s="870"/>
      <c r="D3" s="870"/>
      <c r="E3" s="870"/>
      <c r="F3" s="870"/>
      <c r="G3" s="870"/>
      <c r="H3" s="870"/>
      <c r="I3" s="870"/>
      <c r="J3" s="870"/>
      <c r="K3" s="870"/>
    </row>
    <row r="4" spans="1:11" s="296" customFormat="1" ht="15.75" customHeight="1">
      <c r="A4" s="872" t="s">
        <v>539</v>
      </c>
      <c r="B4" s="872"/>
      <c r="C4" s="872"/>
      <c r="D4" s="872"/>
      <c r="E4" s="872"/>
      <c r="F4" s="872"/>
      <c r="G4" s="872"/>
      <c r="H4" s="872"/>
      <c r="I4" s="872"/>
      <c r="J4" s="872"/>
      <c r="K4" s="872"/>
    </row>
    <row r="5" spans="1:11" s="296" customFormat="1" ht="15.75" customHeight="1">
      <c r="A5" s="872" t="s">
        <v>273</v>
      </c>
      <c r="B5" s="872"/>
      <c r="C5" s="872"/>
      <c r="D5" s="872"/>
      <c r="E5" s="872"/>
      <c r="F5" s="872"/>
      <c r="G5" s="872"/>
      <c r="H5" s="872"/>
      <c r="I5" s="872"/>
      <c r="J5" s="872"/>
      <c r="K5" s="872"/>
    </row>
    <row r="6" spans="1:11" s="296" customFormat="1" ht="15.75">
      <c r="A6" s="910" t="s">
        <v>692</v>
      </c>
      <c r="B6" s="910"/>
      <c r="C6" s="911" t="s">
        <v>783</v>
      </c>
      <c r="D6" s="911"/>
      <c r="E6" s="911"/>
      <c r="F6" s="911"/>
      <c r="G6" s="911"/>
      <c r="H6" s="911"/>
      <c r="I6" s="911"/>
      <c r="K6" s="24" t="s">
        <v>693</v>
      </c>
    </row>
    <row r="7" spans="1:11" s="296" customFormat="1" ht="29.25" customHeight="1">
      <c r="A7" s="918" t="s">
        <v>543</v>
      </c>
      <c r="B7" s="920" t="s">
        <v>277</v>
      </c>
      <c r="C7" s="923" t="s">
        <v>544</v>
      </c>
      <c r="D7" s="924"/>
      <c r="E7" s="902" t="s">
        <v>545</v>
      </c>
      <c r="F7" s="1042" t="s">
        <v>546</v>
      </c>
      <c r="G7" s="1042" t="s">
        <v>547</v>
      </c>
      <c r="H7" s="1044" t="s">
        <v>548</v>
      </c>
      <c r="I7" s="902" t="s">
        <v>549</v>
      </c>
      <c r="J7" s="904" t="s">
        <v>486</v>
      </c>
      <c r="K7" s="905"/>
    </row>
    <row r="8" spans="1:11" s="296" customFormat="1" ht="29.25" customHeight="1">
      <c r="A8" s="919"/>
      <c r="B8" s="921"/>
      <c r="C8" s="1033" t="s">
        <v>550</v>
      </c>
      <c r="D8" s="1034"/>
      <c r="E8" s="903"/>
      <c r="F8" s="1043"/>
      <c r="G8" s="1043"/>
      <c r="H8" s="1045"/>
      <c r="I8" s="903"/>
      <c r="J8" s="906"/>
      <c r="K8" s="907"/>
    </row>
    <row r="9" spans="1:11" s="296" customFormat="1" ht="29.25" customHeight="1">
      <c r="A9" s="914" t="s">
        <v>551</v>
      </c>
      <c r="B9" s="921"/>
      <c r="C9" s="6" t="s">
        <v>552</v>
      </c>
      <c r="D9" s="497" t="s">
        <v>484</v>
      </c>
      <c r="E9" s="916" t="s">
        <v>553</v>
      </c>
      <c r="F9" s="1037" t="s">
        <v>554</v>
      </c>
      <c r="G9" s="1037" t="s">
        <v>555</v>
      </c>
      <c r="H9" s="1039" t="s">
        <v>556</v>
      </c>
      <c r="I9" s="916" t="s">
        <v>557</v>
      </c>
      <c r="J9" s="906"/>
      <c r="K9" s="907"/>
    </row>
    <row r="10" spans="1:11" s="296" customFormat="1" ht="29.25" customHeight="1">
      <c r="A10" s="1035"/>
      <c r="B10" s="1041"/>
      <c r="C10" s="239" t="s">
        <v>558</v>
      </c>
      <c r="D10" s="239" t="s">
        <v>559</v>
      </c>
      <c r="E10" s="1036"/>
      <c r="F10" s="1038"/>
      <c r="G10" s="1038"/>
      <c r="H10" s="1040"/>
      <c r="I10" s="1036"/>
      <c r="J10" s="1046"/>
      <c r="K10" s="1047"/>
    </row>
    <row r="11" spans="1:11">
      <c r="A11" s="406" t="s">
        <v>287</v>
      </c>
      <c r="B11" s="407" t="s">
        <v>288</v>
      </c>
      <c r="C11" s="297">
        <v>206267707</v>
      </c>
      <c r="D11" s="297">
        <v>11750596</v>
      </c>
      <c r="E11" s="297">
        <v>7151433</v>
      </c>
      <c r="F11" s="297">
        <v>8347874</v>
      </c>
      <c r="G11" s="7">
        <v>8.02</v>
      </c>
      <c r="H11" s="7">
        <v>6.31</v>
      </c>
      <c r="I11" s="297">
        <v>364631</v>
      </c>
      <c r="J11" s="973" t="s">
        <v>290</v>
      </c>
      <c r="K11" s="974"/>
    </row>
    <row r="12" spans="1:11">
      <c r="A12" s="386" t="s">
        <v>291</v>
      </c>
      <c r="B12" s="387" t="s">
        <v>292</v>
      </c>
      <c r="C12" s="299">
        <v>201203435</v>
      </c>
      <c r="D12" s="299">
        <v>9600095</v>
      </c>
      <c r="E12" s="299">
        <v>14399430</v>
      </c>
      <c r="F12" s="299">
        <v>16733057</v>
      </c>
      <c r="G12" s="10">
        <v>7.8</v>
      </c>
      <c r="H12" s="10">
        <v>6.15</v>
      </c>
      <c r="I12" s="299">
        <v>622453</v>
      </c>
      <c r="J12" s="931" t="s">
        <v>293</v>
      </c>
      <c r="K12" s="932"/>
    </row>
    <row r="13" spans="1:11">
      <c r="A13" s="396" t="s">
        <v>294</v>
      </c>
      <c r="B13" s="397" t="s">
        <v>295</v>
      </c>
      <c r="C13" s="301">
        <v>1313293</v>
      </c>
      <c r="D13" s="301">
        <v>116544</v>
      </c>
      <c r="E13" s="301">
        <v>800646</v>
      </c>
      <c r="F13" s="301">
        <v>1024021</v>
      </c>
      <c r="G13" s="15">
        <v>5.45</v>
      </c>
      <c r="H13" s="15">
        <v>16.36</v>
      </c>
      <c r="I13" s="301">
        <v>57411</v>
      </c>
      <c r="J13" s="925" t="s">
        <v>296</v>
      </c>
      <c r="K13" s="926"/>
    </row>
    <row r="14" spans="1:11">
      <c r="A14" s="394" t="s">
        <v>297</v>
      </c>
      <c r="B14" s="395" t="s">
        <v>298</v>
      </c>
      <c r="C14" s="302">
        <v>1313293</v>
      </c>
      <c r="D14" s="302">
        <v>116544</v>
      </c>
      <c r="E14" s="302">
        <v>800646</v>
      </c>
      <c r="F14" s="302">
        <v>1024021</v>
      </c>
      <c r="G14" s="17">
        <v>5.45</v>
      </c>
      <c r="H14" s="17">
        <v>16.36</v>
      </c>
      <c r="I14" s="302">
        <v>57411</v>
      </c>
      <c r="J14" s="927" t="s">
        <v>299</v>
      </c>
      <c r="K14" s="928"/>
    </row>
    <row r="15" spans="1:11">
      <c r="A15" s="396" t="s">
        <v>300</v>
      </c>
      <c r="B15" s="397" t="s">
        <v>301</v>
      </c>
      <c r="C15" s="300">
        <v>3750979</v>
      </c>
      <c r="D15" s="300">
        <v>2033957</v>
      </c>
      <c r="E15" s="300">
        <v>460648</v>
      </c>
      <c r="F15" s="300">
        <v>604107</v>
      </c>
      <c r="G15" s="11">
        <v>15.04</v>
      </c>
      <c r="H15" s="11">
        <v>8.7100000000000009</v>
      </c>
      <c r="I15" s="300">
        <v>137681</v>
      </c>
      <c r="J15" s="925" t="s">
        <v>302</v>
      </c>
      <c r="K15" s="926"/>
    </row>
    <row r="16" spans="1:11">
      <c r="A16" s="394" t="s">
        <v>303</v>
      </c>
      <c r="B16" s="395" t="s">
        <v>304</v>
      </c>
      <c r="C16" s="299">
        <v>3750979</v>
      </c>
      <c r="D16" s="299">
        <v>2033957</v>
      </c>
      <c r="E16" s="299">
        <v>460648</v>
      </c>
      <c r="F16" s="299">
        <v>604107</v>
      </c>
      <c r="G16" s="10">
        <v>15.04</v>
      </c>
      <c r="H16" s="10">
        <v>8.7100000000000009</v>
      </c>
      <c r="I16" s="299">
        <v>137681</v>
      </c>
      <c r="J16" s="927" t="s">
        <v>305</v>
      </c>
      <c r="K16" s="928"/>
    </row>
    <row r="17" spans="1:11">
      <c r="A17" s="412" t="s">
        <v>306</v>
      </c>
      <c r="B17" s="399" t="s">
        <v>307</v>
      </c>
      <c r="C17" s="300">
        <v>32985922</v>
      </c>
      <c r="D17" s="300">
        <v>9002045</v>
      </c>
      <c r="E17" s="300">
        <v>407408</v>
      </c>
      <c r="F17" s="300">
        <v>987052</v>
      </c>
      <c r="G17" s="11">
        <v>3.4</v>
      </c>
      <c r="H17" s="11">
        <v>55.32</v>
      </c>
      <c r="I17" s="300">
        <v>74122</v>
      </c>
      <c r="J17" s="929" t="s">
        <v>308</v>
      </c>
      <c r="K17" s="930"/>
    </row>
    <row r="18" spans="1:11">
      <c r="A18" s="386" t="s">
        <v>32</v>
      </c>
      <c r="B18" s="387" t="s">
        <v>309</v>
      </c>
      <c r="C18" s="299">
        <v>548974</v>
      </c>
      <c r="D18" s="299">
        <v>461518</v>
      </c>
      <c r="E18" s="299">
        <v>106518</v>
      </c>
      <c r="F18" s="299">
        <v>263794</v>
      </c>
      <c r="G18" s="10">
        <v>11.73</v>
      </c>
      <c r="H18" s="10">
        <v>47.89</v>
      </c>
      <c r="I18" s="299">
        <v>40463</v>
      </c>
      <c r="J18" s="931" t="s">
        <v>310</v>
      </c>
      <c r="K18" s="932"/>
    </row>
    <row r="19" spans="1:11">
      <c r="A19" s="390" t="s">
        <v>565</v>
      </c>
      <c r="B19" s="391" t="s">
        <v>311</v>
      </c>
      <c r="C19" s="300">
        <v>-3269</v>
      </c>
      <c r="D19" s="300">
        <v>7071</v>
      </c>
      <c r="E19" s="300">
        <v>35207</v>
      </c>
      <c r="F19" s="300">
        <v>138627</v>
      </c>
      <c r="G19" s="11">
        <v>47.18</v>
      </c>
      <c r="H19" s="11">
        <v>27.42</v>
      </c>
      <c r="I19" s="300">
        <v>65475</v>
      </c>
      <c r="J19" s="933" t="s">
        <v>312</v>
      </c>
      <c r="K19" s="934"/>
    </row>
    <row r="20" spans="1:11">
      <c r="A20" s="394" t="s">
        <v>735</v>
      </c>
      <c r="B20" s="395" t="s">
        <v>734</v>
      </c>
      <c r="C20" s="299">
        <v>1731</v>
      </c>
      <c r="D20" s="299">
        <v>1936</v>
      </c>
      <c r="E20" s="299">
        <v>173265</v>
      </c>
      <c r="F20" s="299">
        <v>638444</v>
      </c>
      <c r="G20" s="10">
        <v>2.38</v>
      </c>
      <c r="H20" s="10">
        <v>70.48</v>
      </c>
      <c r="I20" s="299">
        <v>66768</v>
      </c>
      <c r="J20" s="927" t="s">
        <v>733</v>
      </c>
      <c r="K20" s="928"/>
    </row>
    <row r="21" spans="1:11">
      <c r="A21" s="390" t="s">
        <v>566</v>
      </c>
      <c r="B21" s="391" t="s">
        <v>313</v>
      </c>
      <c r="C21" s="300">
        <v>29002</v>
      </c>
      <c r="D21" s="300">
        <v>14228</v>
      </c>
      <c r="E21" s="300">
        <v>160235</v>
      </c>
      <c r="F21" s="300">
        <v>665525</v>
      </c>
      <c r="G21" s="11">
        <v>4.63</v>
      </c>
      <c r="H21" s="11">
        <v>71.290000000000006</v>
      </c>
      <c r="I21" s="300">
        <v>42600</v>
      </c>
      <c r="J21" s="933" t="s">
        <v>314</v>
      </c>
      <c r="K21" s="934"/>
    </row>
    <row r="22" spans="1:11">
      <c r="A22" s="498" t="s">
        <v>736</v>
      </c>
      <c r="B22" s="499" t="s">
        <v>781</v>
      </c>
      <c r="C22" s="300">
        <v>73376</v>
      </c>
      <c r="D22" s="300">
        <v>6027</v>
      </c>
      <c r="E22" s="300">
        <v>586502</v>
      </c>
      <c r="F22" s="300">
        <v>771254</v>
      </c>
      <c r="G22" s="11">
        <v>0.61</v>
      </c>
      <c r="H22" s="11">
        <v>23.34</v>
      </c>
      <c r="I22" s="300">
        <v>42741</v>
      </c>
      <c r="J22" s="933" t="s">
        <v>782</v>
      </c>
      <c r="K22" s="934"/>
    </row>
    <row r="23" spans="1:11">
      <c r="A23" s="394" t="s">
        <v>567</v>
      </c>
      <c r="B23" s="395" t="s">
        <v>315</v>
      </c>
      <c r="C23" s="299">
        <v>136982</v>
      </c>
      <c r="D23" s="299">
        <v>162562</v>
      </c>
      <c r="E23" s="299">
        <v>131539</v>
      </c>
      <c r="F23" s="299">
        <v>310279</v>
      </c>
      <c r="G23" s="10">
        <v>10.42</v>
      </c>
      <c r="H23" s="10">
        <v>47.19</v>
      </c>
      <c r="I23" s="299">
        <v>52053</v>
      </c>
      <c r="J23" s="927" t="s">
        <v>316</v>
      </c>
      <c r="K23" s="928"/>
    </row>
    <row r="24" spans="1:11">
      <c r="A24" s="390" t="s">
        <v>568</v>
      </c>
      <c r="B24" s="391" t="s">
        <v>317</v>
      </c>
      <c r="C24" s="300">
        <v>132793</v>
      </c>
      <c r="D24" s="300">
        <v>94262</v>
      </c>
      <c r="E24" s="300">
        <v>118819</v>
      </c>
      <c r="F24" s="300">
        <v>300686</v>
      </c>
      <c r="G24" s="11">
        <v>9.58</v>
      </c>
      <c r="H24" s="11">
        <v>50.9</v>
      </c>
      <c r="I24" s="300">
        <v>43965</v>
      </c>
      <c r="J24" s="933" t="s">
        <v>318</v>
      </c>
      <c r="K24" s="934"/>
    </row>
    <row r="25" spans="1:11" ht="15" customHeight="1">
      <c r="A25" s="394" t="s">
        <v>537</v>
      </c>
      <c r="B25" s="395" t="s">
        <v>319</v>
      </c>
      <c r="C25" s="303">
        <v>124458</v>
      </c>
      <c r="D25" s="303">
        <v>145055</v>
      </c>
      <c r="E25" s="303">
        <v>66646</v>
      </c>
      <c r="F25" s="303">
        <v>183976</v>
      </c>
      <c r="G25" s="19">
        <v>16.309999999999999</v>
      </c>
      <c r="H25" s="19">
        <v>47.46</v>
      </c>
      <c r="I25" s="303">
        <v>31054</v>
      </c>
      <c r="J25" s="927" t="s">
        <v>320</v>
      </c>
      <c r="K25" s="928"/>
    </row>
    <row r="26" spans="1:11">
      <c r="A26" s="390" t="s">
        <v>569</v>
      </c>
      <c r="B26" s="391" t="s">
        <v>321</v>
      </c>
      <c r="C26" s="304">
        <v>8140</v>
      </c>
      <c r="D26" s="304">
        <v>16006</v>
      </c>
      <c r="E26" s="304">
        <v>58878</v>
      </c>
      <c r="F26" s="304">
        <v>148666</v>
      </c>
      <c r="G26" s="20">
        <v>21.35</v>
      </c>
      <c r="H26" s="20">
        <v>39.049999999999997</v>
      </c>
      <c r="I26" s="304">
        <v>36880</v>
      </c>
      <c r="J26" s="933" t="s">
        <v>323</v>
      </c>
      <c r="K26" s="934"/>
    </row>
    <row r="27" spans="1:11">
      <c r="A27" s="394" t="s">
        <v>570</v>
      </c>
      <c r="B27" s="395" t="s">
        <v>324</v>
      </c>
      <c r="C27" s="299">
        <v>26158</v>
      </c>
      <c r="D27" s="299">
        <v>11571</v>
      </c>
      <c r="E27" s="299">
        <v>126971</v>
      </c>
      <c r="F27" s="299">
        <v>210666</v>
      </c>
      <c r="G27" s="10">
        <v>22.05</v>
      </c>
      <c r="H27" s="10">
        <v>17.68</v>
      </c>
      <c r="I27" s="299">
        <v>32780</v>
      </c>
      <c r="J27" s="927" t="s">
        <v>326</v>
      </c>
      <c r="K27" s="928"/>
    </row>
    <row r="28" spans="1:11">
      <c r="A28" s="390" t="s">
        <v>571</v>
      </c>
      <c r="B28" s="391" t="s">
        <v>327</v>
      </c>
      <c r="C28" s="300">
        <v>19603</v>
      </c>
      <c r="D28" s="300">
        <v>2800</v>
      </c>
      <c r="E28" s="300">
        <v>324513</v>
      </c>
      <c r="F28" s="300">
        <v>465130</v>
      </c>
      <c r="G28" s="11">
        <v>4.25</v>
      </c>
      <c r="H28" s="11">
        <v>25.98</v>
      </c>
      <c r="I28" s="300">
        <v>40583</v>
      </c>
      <c r="J28" s="933" t="s">
        <v>328</v>
      </c>
      <c r="K28" s="934"/>
    </row>
    <row r="29" spans="1:11">
      <c r="A29" s="386" t="s">
        <v>33</v>
      </c>
      <c r="B29" s="387" t="s">
        <v>329</v>
      </c>
      <c r="C29" s="299">
        <v>240517</v>
      </c>
      <c r="D29" s="299">
        <v>147789</v>
      </c>
      <c r="E29" s="299">
        <v>154984</v>
      </c>
      <c r="F29" s="299">
        <v>290006</v>
      </c>
      <c r="G29" s="10">
        <v>11.04</v>
      </c>
      <c r="H29" s="10">
        <v>35.51</v>
      </c>
      <c r="I29" s="299">
        <v>49213</v>
      </c>
      <c r="J29" s="931" t="s">
        <v>330</v>
      </c>
      <c r="K29" s="932"/>
    </row>
    <row r="30" spans="1:11">
      <c r="A30" s="390" t="s">
        <v>572</v>
      </c>
      <c r="B30" s="391" t="s">
        <v>331</v>
      </c>
      <c r="C30" s="300">
        <v>145752</v>
      </c>
      <c r="D30" s="300">
        <v>47417</v>
      </c>
      <c r="E30" s="300">
        <v>315671</v>
      </c>
      <c r="F30" s="300">
        <v>659650</v>
      </c>
      <c r="G30" s="11">
        <v>13.3</v>
      </c>
      <c r="H30" s="11">
        <v>38.85</v>
      </c>
      <c r="I30" s="300">
        <v>70983</v>
      </c>
      <c r="J30" s="933" t="s">
        <v>332</v>
      </c>
      <c r="K30" s="934"/>
    </row>
    <row r="31" spans="1:11">
      <c r="A31" s="394" t="s">
        <v>573</v>
      </c>
      <c r="B31" s="395" t="s">
        <v>333</v>
      </c>
      <c r="C31" s="299">
        <v>94765</v>
      </c>
      <c r="D31" s="299">
        <v>100372</v>
      </c>
      <c r="E31" s="299">
        <v>109074</v>
      </c>
      <c r="F31" s="299">
        <v>184394</v>
      </c>
      <c r="G31" s="10">
        <v>8.74</v>
      </c>
      <c r="H31" s="10">
        <v>32.11</v>
      </c>
      <c r="I31" s="299">
        <v>42986</v>
      </c>
      <c r="J31" s="927" t="s">
        <v>334</v>
      </c>
      <c r="K31" s="928"/>
    </row>
    <row r="32" spans="1:11" ht="15" customHeight="1">
      <c r="A32" s="396" t="s">
        <v>37</v>
      </c>
      <c r="B32" s="397" t="s">
        <v>335</v>
      </c>
      <c r="C32" s="300">
        <v>26879</v>
      </c>
      <c r="D32" s="300">
        <v>10354</v>
      </c>
      <c r="E32" s="300">
        <v>81173</v>
      </c>
      <c r="F32" s="300">
        <v>158213</v>
      </c>
      <c r="G32" s="11">
        <v>7.34</v>
      </c>
      <c r="H32" s="11">
        <v>41.35</v>
      </c>
      <c r="I32" s="300">
        <v>20065</v>
      </c>
      <c r="J32" s="925" t="s">
        <v>336</v>
      </c>
      <c r="K32" s="926"/>
    </row>
    <row r="33" spans="1:11">
      <c r="A33" s="394" t="s">
        <v>574</v>
      </c>
      <c r="B33" s="395" t="s">
        <v>337</v>
      </c>
      <c r="C33" s="299">
        <v>25765</v>
      </c>
      <c r="D33" s="299">
        <v>8655</v>
      </c>
      <c r="E33" s="299">
        <v>81611</v>
      </c>
      <c r="F33" s="299">
        <v>157496</v>
      </c>
      <c r="G33" s="10">
        <v>7.38</v>
      </c>
      <c r="H33" s="10">
        <v>40.81</v>
      </c>
      <c r="I33" s="299">
        <v>18145</v>
      </c>
      <c r="J33" s="927" t="s">
        <v>338</v>
      </c>
      <c r="K33" s="928"/>
    </row>
    <row r="34" spans="1:11">
      <c r="A34" s="390" t="s">
        <v>575</v>
      </c>
      <c r="B34" s="391" t="s">
        <v>339</v>
      </c>
      <c r="C34" s="300">
        <v>1114</v>
      </c>
      <c r="D34" s="300">
        <v>1699</v>
      </c>
      <c r="E34" s="300">
        <v>76039</v>
      </c>
      <c r="F34" s="300">
        <v>166604</v>
      </c>
      <c r="G34" s="11">
        <v>6.96</v>
      </c>
      <c r="H34" s="11">
        <v>47.4</v>
      </c>
      <c r="I34" s="300">
        <v>43556</v>
      </c>
      <c r="J34" s="933" t="s">
        <v>341</v>
      </c>
      <c r="K34" s="934"/>
    </row>
    <row r="35" spans="1:11" ht="18.75" customHeight="1">
      <c r="A35" s="386" t="s">
        <v>38</v>
      </c>
      <c r="B35" s="387" t="s">
        <v>342</v>
      </c>
      <c r="C35" s="299">
        <v>408437</v>
      </c>
      <c r="D35" s="299">
        <v>223963</v>
      </c>
      <c r="E35" s="299">
        <v>54566</v>
      </c>
      <c r="F35" s="299">
        <v>101462</v>
      </c>
      <c r="G35" s="10">
        <v>16.260000000000002</v>
      </c>
      <c r="H35" s="10">
        <v>29.96</v>
      </c>
      <c r="I35" s="299">
        <v>19331</v>
      </c>
      <c r="J35" s="931" t="s">
        <v>343</v>
      </c>
      <c r="K35" s="932"/>
    </row>
    <row r="36" spans="1:11">
      <c r="A36" s="390" t="s">
        <v>576</v>
      </c>
      <c r="B36" s="391" t="s">
        <v>344</v>
      </c>
      <c r="C36" s="300">
        <v>7454</v>
      </c>
      <c r="D36" s="300">
        <v>7227</v>
      </c>
      <c r="E36" s="300">
        <v>67324</v>
      </c>
      <c r="F36" s="300">
        <v>107209</v>
      </c>
      <c r="G36" s="11">
        <v>11.75</v>
      </c>
      <c r="H36" s="11">
        <v>25.45</v>
      </c>
      <c r="I36" s="300">
        <v>29742</v>
      </c>
      <c r="J36" s="933" t="s">
        <v>345</v>
      </c>
      <c r="K36" s="934"/>
    </row>
    <row r="37" spans="1:11" ht="15.6" customHeight="1">
      <c r="A37" s="394" t="s">
        <v>577</v>
      </c>
      <c r="B37" s="395" t="s">
        <v>346</v>
      </c>
      <c r="C37" s="299">
        <v>400723</v>
      </c>
      <c r="D37" s="299">
        <v>216244</v>
      </c>
      <c r="E37" s="299">
        <v>54297</v>
      </c>
      <c r="F37" s="299">
        <v>101370</v>
      </c>
      <c r="G37" s="10">
        <v>16.350000000000001</v>
      </c>
      <c r="H37" s="10">
        <v>30.09</v>
      </c>
      <c r="I37" s="299">
        <v>19089</v>
      </c>
      <c r="J37" s="927" t="s">
        <v>578</v>
      </c>
      <c r="K37" s="928"/>
    </row>
    <row r="38" spans="1:11">
      <c r="A38" s="390" t="s">
        <v>579</v>
      </c>
      <c r="B38" s="391" t="s">
        <v>719</v>
      </c>
      <c r="C38" s="300">
        <v>260</v>
      </c>
      <c r="D38" s="300">
        <v>492</v>
      </c>
      <c r="E38" s="300">
        <v>47836</v>
      </c>
      <c r="F38" s="300">
        <v>78846</v>
      </c>
      <c r="G38" s="11">
        <v>27.4</v>
      </c>
      <c r="H38" s="11">
        <v>11.93</v>
      </c>
      <c r="I38" s="300">
        <v>32798</v>
      </c>
      <c r="J38" s="933" t="s">
        <v>732</v>
      </c>
      <c r="K38" s="934"/>
    </row>
    <row r="39" spans="1:11">
      <c r="A39" s="386" t="s">
        <v>39</v>
      </c>
      <c r="B39" s="387" t="s">
        <v>348</v>
      </c>
      <c r="C39" s="299">
        <v>6193</v>
      </c>
      <c r="D39" s="299">
        <v>1512</v>
      </c>
      <c r="E39" s="299">
        <v>120776</v>
      </c>
      <c r="F39" s="299">
        <v>177704</v>
      </c>
      <c r="G39" s="10">
        <v>12.05</v>
      </c>
      <c r="H39" s="10">
        <v>19.98</v>
      </c>
      <c r="I39" s="299">
        <v>23262</v>
      </c>
      <c r="J39" s="931" t="s">
        <v>349</v>
      </c>
      <c r="K39" s="932"/>
    </row>
    <row r="40" spans="1:11" ht="15" customHeight="1">
      <c r="A40" s="390" t="s">
        <v>580</v>
      </c>
      <c r="B40" s="391" t="s">
        <v>350</v>
      </c>
      <c r="C40" s="300">
        <v>6193</v>
      </c>
      <c r="D40" s="300">
        <v>1512</v>
      </c>
      <c r="E40" s="300">
        <v>120776</v>
      </c>
      <c r="F40" s="300">
        <v>177704</v>
      </c>
      <c r="G40" s="11">
        <v>12.05</v>
      </c>
      <c r="H40" s="11">
        <v>19.98</v>
      </c>
      <c r="I40" s="300">
        <v>23262</v>
      </c>
      <c r="J40" s="933" t="s">
        <v>351</v>
      </c>
      <c r="K40" s="934"/>
    </row>
    <row r="41" spans="1:11" ht="22.5">
      <c r="A41" s="386" t="s">
        <v>40</v>
      </c>
      <c r="B41" s="387" t="s">
        <v>352</v>
      </c>
      <c r="C41" s="299">
        <v>121767</v>
      </c>
      <c r="D41" s="299">
        <v>216028</v>
      </c>
      <c r="E41" s="299">
        <v>61789</v>
      </c>
      <c r="F41" s="299">
        <v>108546</v>
      </c>
      <c r="G41" s="10">
        <v>14.62</v>
      </c>
      <c r="H41" s="10">
        <v>28.46</v>
      </c>
      <c r="I41" s="299">
        <v>36534</v>
      </c>
      <c r="J41" s="931" t="s">
        <v>353</v>
      </c>
      <c r="K41" s="932"/>
    </row>
    <row r="42" spans="1:11">
      <c r="A42" s="390" t="s">
        <v>581</v>
      </c>
      <c r="B42" s="391" t="s">
        <v>354</v>
      </c>
      <c r="C42" s="300">
        <v>121767</v>
      </c>
      <c r="D42" s="300">
        <v>216028</v>
      </c>
      <c r="E42" s="300">
        <v>61789</v>
      </c>
      <c r="F42" s="300">
        <v>108546</v>
      </c>
      <c r="G42" s="11">
        <v>14.62</v>
      </c>
      <c r="H42" s="11">
        <v>28.46</v>
      </c>
      <c r="I42" s="300">
        <v>36534</v>
      </c>
      <c r="J42" s="933" t="s">
        <v>355</v>
      </c>
      <c r="K42" s="934"/>
    </row>
    <row r="43" spans="1:11">
      <c r="A43" s="386" t="s">
        <v>41</v>
      </c>
      <c r="B43" s="387" t="s">
        <v>356</v>
      </c>
      <c r="C43" s="299">
        <v>25329</v>
      </c>
      <c r="D43" s="299">
        <v>42473</v>
      </c>
      <c r="E43" s="299">
        <v>58471</v>
      </c>
      <c r="F43" s="299">
        <v>153875</v>
      </c>
      <c r="G43" s="10">
        <v>6.32</v>
      </c>
      <c r="H43" s="10">
        <v>55.68</v>
      </c>
      <c r="I43" s="299">
        <v>31791</v>
      </c>
      <c r="J43" s="931" t="s">
        <v>357</v>
      </c>
      <c r="K43" s="932"/>
    </row>
    <row r="44" spans="1:11" ht="22.5">
      <c r="A44" s="390" t="s">
        <v>582</v>
      </c>
      <c r="B44" s="391" t="s">
        <v>358</v>
      </c>
      <c r="C44" s="300">
        <v>12145</v>
      </c>
      <c r="D44" s="300">
        <v>30348</v>
      </c>
      <c r="E44" s="300">
        <v>59544</v>
      </c>
      <c r="F44" s="300">
        <v>163196</v>
      </c>
      <c r="G44" s="11">
        <v>6.95</v>
      </c>
      <c r="H44" s="11">
        <v>56.57</v>
      </c>
      <c r="I44" s="300">
        <v>36920</v>
      </c>
      <c r="J44" s="933" t="s">
        <v>359</v>
      </c>
      <c r="K44" s="934"/>
    </row>
    <row r="45" spans="1:11">
      <c r="A45" s="394" t="s">
        <v>583</v>
      </c>
      <c r="B45" s="395" t="s">
        <v>360</v>
      </c>
      <c r="C45" s="299">
        <v>13184</v>
      </c>
      <c r="D45" s="299">
        <v>12125</v>
      </c>
      <c r="E45" s="299">
        <v>56755</v>
      </c>
      <c r="F45" s="299">
        <v>138954</v>
      </c>
      <c r="G45" s="10">
        <v>5.15</v>
      </c>
      <c r="H45" s="10">
        <v>54.01</v>
      </c>
      <c r="I45" s="299">
        <v>23590</v>
      </c>
      <c r="J45" s="927" t="s">
        <v>361</v>
      </c>
      <c r="K45" s="928"/>
    </row>
    <row r="46" spans="1:11">
      <c r="A46" s="396" t="s">
        <v>42</v>
      </c>
      <c r="B46" s="397" t="s">
        <v>362</v>
      </c>
      <c r="C46" s="300">
        <v>284477</v>
      </c>
      <c r="D46" s="300">
        <v>335069</v>
      </c>
      <c r="E46" s="300">
        <v>168924</v>
      </c>
      <c r="F46" s="300">
        <v>251768</v>
      </c>
      <c r="G46" s="11">
        <v>6.83</v>
      </c>
      <c r="H46" s="11">
        <v>26.08</v>
      </c>
      <c r="I46" s="300">
        <v>82713</v>
      </c>
      <c r="J46" s="925" t="s">
        <v>365</v>
      </c>
      <c r="K46" s="926"/>
    </row>
    <row r="47" spans="1:11">
      <c r="A47" s="446" t="s">
        <v>584</v>
      </c>
      <c r="B47" s="447" t="s">
        <v>366</v>
      </c>
      <c r="C47" s="299">
        <v>281950</v>
      </c>
      <c r="D47" s="299">
        <v>332454</v>
      </c>
      <c r="E47" s="299">
        <v>169085</v>
      </c>
      <c r="F47" s="299">
        <v>250394</v>
      </c>
      <c r="G47" s="10">
        <v>6.84</v>
      </c>
      <c r="H47" s="10">
        <v>25.63</v>
      </c>
      <c r="I47" s="299">
        <v>82824</v>
      </c>
      <c r="J47" s="1017" t="s">
        <v>368</v>
      </c>
      <c r="K47" s="1018"/>
    </row>
    <row r="48" spans="1:11">
      <c r="A48" s="123" t="s">
        <v>585</v>
      </c>
      <c r="B48" s="124" t="s">
        <v>369</v>
      </c>
      <c r="C48" s="300">
        <v>2527</v>
      </c>
      <c r="D48" s="300">
        <v>2615</v>
      </c>
      <c r="E48" s="300">
        <v>151377</v>
      </c>
      <c r="F48" s="300">
        <v>401600</v>
      </c>
      <c r="G48" s="11">
        <v>5.71</v>
      </c>
      <c r="H48" s="11">
        <v>56.6</v>
      </c>
      <c r="I48" s="300">
        <v>70677</v>
      </c>
      <c r="J48" s="795" t="s">
        <v>370</v>
      </c>
      <c r="K48" s="832"/>
    </row>
    <row r="49" spans="1:11">
      <c r="A49" s="117" t="s">
        <v>586</v>
      </c>
      <c r="B49" s="118" t="s">
        <v>371</v>
      </c>
      <c r="C49" s="299">
        <v>-1349555</v>
      </c>
      <c r="D49" s="299">
        <v>422803</v>
      </c>
      <c r="E49" s="299">
        <v>1420772</v>
      </c>
      <c r="F49" s="299">
        <v>42941816</v>
      </c>
      <c r="G49" s="10">
        <v>1.25</v>
      </c>
      <c r="H49" s="10">
        <v>95.44</v>
      </c>
      <c r="I49" s="299">
        <v>542055</v>
      </c>
      <c r="J49" s="809" t="s">
        <v>372</v>
      </c>
      <c r="K49" s="833"/>
    </row>
    <row r="50" spans="1:11">
      <c r="A50" s="440" t="s">
        <v>389</v>
      </c>
      <c r="B50" s="441" t="s">
        <v>373</v>
      </c>
      <c r="C50" s="300">
        <v>22704712</v>
      </c>
      <c r="D50" s="300">
        <v>3117691</v>
      </c>
      <c r="E50" s="300">
        <v>3255830</v>
      </c>
      <c r="F50" s="300">
        <v>4713594</v>
      </c>
      <c r="G50" s="11">
        <v>1.86</v>
      </c>
      <c r="H50" s="11">
        <v>29.07</v>
      </c>
      <c r="I50" s="300">
        <v>357944</v>
      </c>
      <c r="J50" s="1019" t="s">
        <v>375</v>
      </c>
      <c r="K50" s="1020"/>
    </row>
    <row r="51" spans="1:11">
      <c r="A51" s="559" t="s">
        <v>587</v>
      </c>
      <c r="B51" s="560" t="s">
        <v>376</v>
      </c>
      <c r="C51" s="609">
        <v>18397</v>
      </c>
      <c r="D51" s="609">
        <v>6388</v>
      </c>
      <c r="E51" s="609">
        <v>105766</v>
      </c>
      <c r="F51" s="609">
        <v>219186</v>
      </c>
      <c r="G51" s="610">
        <v>5.15</v>
      </c>
      <c r="H51" s="610">
        <v>46.6</v>
      </c>
      <c r="I51" s="609">
        <v>22257</v>
      </c>
      <c r="J51" s="937" t="s">
        <v>377</v>
      </c>
      <c r="K51" s="938"/>
    </row>
    <row r="52" spans="1:11" ht="22.5" customHeight="1">
      <c r="A52" s="567" t="s">
        <v>588</v>
      </c>
      <c r="B52" s="568" t="s">
        <v>378</v>
      </c>
      <c r="C52" s="300">
        <v>18397</v>
      </c>
      <c r="D52" s="300">
        <v>6388</v>
      </c>
      <c r="E52" s="300">
        <v>105766</v>
      </c>
      <c r="F52" s="300">
        <v>219186</v>
      </c>
      <c r="G52" s="11">
        <v>5.15</v>
      </c>
      <c r="H52" s="11">
        <v>46.6</v>
      </c>
      <c r="I52" s="300">
        <v>22257</v>
      </c>
      <c r="J52" s="962" t="s">
        <v>379</v>
      </c>
      <c r="K52" s="963"/>
    </row>
    <row r="53" spans="1:11">
      <c r="A53" s="386" t="s">
        <v>325</v>
      </c>
      <c r="B53" s="387" t="s">
        <v>380</v>
      </c>
      <c r="C53" s="299">
        <v>639578</v>
      </c>
      <c r="D53" s="299">
        <v>327858</v>
      </c>
      <c r="E53" s="299">
        <v>148588</v>
      </c>
      <c r="F53" s="299">
        <v>303225</v>
      </c>
      <c r="G53" s="10">
        <v>4.49</v>
      </c>
      <c r="H53" s="10">
        <v>46.51</v>
      </c>
      <c r="I53" s="299">
        <v>45291</v>
      </c>
      <c r="J53" s="931" t="s">
        <v>381</v>
      </c>
      <c r="K53" s="932"/>
    </row>
    <row r="54" spans="1:11" ht="22.5" customHeight="1">
      <c r="A54" s="390" t="s">
        <v>589</v>
      </c>
      <c r="B54" s="391" t="s">
        <v>382</v>
      </c>
      <c r="C54" s="300">
        <v>3735</v>
      </c>
      <c r="D54" s="300">
        <v>2053</v>
      </c>
      <c r="E54" s="300">
        <v>137514</v>
      </c>
      <c r="F54" s="300">
        <v>183287</v>
      </c>
      <c r="G54" s="11">
        <v>10.46</v>
      </c>
      <c r="H54" s="11">
        <v>14.51</v>
      </c>
      <c r="I54" s="300">
        <v>46667</v>
      </c>
      <c r="J54" s="933" t="s">
        <v>383</v>
      </c>
      <c r="K54" s="934"/>
    </row>
    <row r="55" spans="1:11">
      <c r="A55" s="394" t="s">
        <v>590</v>
      </c>
      <c r="B55" s="395" t="s">
        <v>384</v>
      </c>
      <c r="C55" s="299">
        <v>635843</v>
      </c>
      <c r="D55" s="299">
        <v>325805</v>
      </c>
      <c r="E55" s="299">
        <v>148655</v>
      </c>
      <c r="F55" s="299">
        <v>303957</v>
      </c>
      <c r="G55" s="10">
        <v>4.47</v>
      </c>
      <c r="H55" s="10">
        <v>46.63</v>
      </c>
      <c r="I55" s="299">
        <v>45282</v>
      </c>
      <c r="J55" s="927" t="s">
        <v>385</v>
      </c>
      <c r="K55" s="928"/>
    </row>
    <row r="56" spans="1:11">
      <c r="A56" s="396" t="s">
        <v>412</v>
      </c>
      <c r="B56" s="397" t="s">
        <v>386</v>
      </c>
      <c r="C56" s="300">
        <v>1926696</v>
      </c>
      <c r="D56" s="300">
        <v>1115044</v>
      </c>
      <c r="E56" s="300">
        <v>145399</v>
      </c>
      <c r="F56" s="300">
        <v>392704</v>
      </c>
      <c r="G56" s="11">
        <v>4.97</v>
      </c>
      <c r="H56" s="11">
        <v>58</v>
      </c>
      <c r="I56" s="300">
        <v>43887</v>
      </c>
      <c r="J56" s="925" t="s">
        <v>387</v>
      </c>
      <c r="K56" s="926"/>
    </row>
    <row r="57" spans="1:11">
      <c r="A57" s="394" t="s">
        <v>591</v>
      </c>
      <c r="B57" s="395" t="s">
        <v>388</v>
      </c>
      <c r="C57" s="299">
        <v>41482</v>
      </c>
      <c r="D57" s="299">
        <v>51061</v>
      </c>
      <c r="E57" s="299">
        <v>78160</v>
      </c>
      <c r="F57" s="299">
        <v>186204</v>
      </c>
      <c r="G57" s="10">
        <v>6.59</v>
      </c>
      <c r="H57" s="10">
        <v>51.44</v>
      </c>
      <c r="I57" s="299">
        <v>35583</v>
      </c>
      <c r="J57" s="927" t="s">
        <v>390</v>
      </c>
      <c r="K57" s="928"/>
    </row>
    <row r="58" spans="1:11">
      <c r="A58" s="390" t="s">
        <v>592</v>
      </c>
      <c r="B58" s="391" t="s">
        <v>391</v>
      </c>
      <c r="C58" s="300">
        <v>917160</v>
      </c>
      <c r="D58" s="300">
        <v>88186</v>
      </c>
      <c r="E58" s="300">
        <v>1047098</v>
      </c>
      <c r="F58" s="300">
        <v>1839263</v>
      </c>
      <c r="G58" s="11">
        <v>5.15</v>
      </c>
      <c r="H58" s="11">
        <v>37.92</v>
      </c>
      <c r="I58" s="300">
        <v>73858</v>
      </c>
      <c r="J58" s="933" t="s">
        <v>392</v>
      </c>
      <c r="K58" s="934"/>
    </row>
    <row r="59" spans="1:11" ht="15.6" customHeight="1" thickBot="1">
      <c r="A59" s="394" t="s">
        <v>593</v>
      </c>
      <c r="B59" s="395" t="s">
        <v>393</v>
      </c>
      <c r="C59" s="311">
        <v>867579</v>
      </c>
      <c r="D59" s="311">
        <v>749192</v>
      </c>
      <c r="E59" s="311">
        <v>115836</v>
      </c>
      <c r="F59" s="311">
        <v>380400</v>
      </c>
      <c r="G59" s="312">
        <v>4.3099999999999996</v>
      </c>
      <c r="H59" s="312">
        <v>65.239999999999995</v>
      </c>
      <c r="I59" s="311">
        <v>44336</v>
      </c>
      <c r="J59" s="927" t="s">
        <v>394</v>
      </c>
      <c r="K59" s="928"/>
    </row>
    <row r="60" spans="1:11" ht="15.75" thickTop="1">
      <c r="A60" s="390" t="s">
        <v>594</v>
      </c>
      <c r="B60" s="391" t="s">
        <v>395</v>
      </c>
      <c r="C60" s="313">
        <v>16118</v>
      </c>
      <c r="D60" s="313">
        <v>48609</v>
      </c>
      <c r="E60" s="313">
        <v>56923</v>
      </c>
      <c r="F60" s="313">
        <v>112911</v>
      </c>
      <c r="G60" s="314">
        <v>9.44</v>
      </c>
      <c r="H60" s="314">
        <v>40.15</v>
      </c>
      <c r="I60" s="313">
        <v>32149</v>
      </c>
      <c r="J60" s="933" t="s">
        <v>396</v>
      </c>
      <c r="K60" s="934"/>
    </row>
    <row r="61" spans="1:11">
      <c r="A61" s="394" t="s">
        <v>595</v>
      </c>
      <c r="B61" s="395" t="s">
        <v>397</v>
      </c>
      <c r="C61" s="299">
        <v>84357</v>
      </c>
      <c r="D61" s="299">
        <v>177996</v>
      </c>
      <c r="E61" s="299">
        <v>66834</v>
      </c>
      <c r="F61" s="299">
        <v>212040</v>
      </c>
      <c r="G61" s="10">
        <v>7.84</v>
      </c>
      <c r="H61" s="10">
        <v>60.64</v>
      </c>
      <c r="I61" s="299">
        <v>40750</v>
      </c>
      <c r="J61" s="927" t="s">
        <v>398</v>
      </c>
      <c r="K61" s="928"/>
    </row>
    <row r="62" spans="1:11">
      <c r="A62" s="396" t="s">
        <v>364</v>
      </c>
      <c r="B62" s="397" t="s">
        <v>399</v>
      </c>
      <c r="C62" s="300">
        <v>2062212</v>
      </c>
      <c r="D62" s="300">
        <v>1113469</v>
      </c>
      <c r="E62" s="300">
        <v>1050807</v>
      </c>
      <c r="F62" s="300">
        <v>2968533</v>
      </c>
      <c r="G62" s="11">
        <v>6.23</v>
      </c>
      <c r="H62" s="11">
        <v>58.37</v>
      </c>
      <c r="I62" s="300">
        <v>273647</v>
      </c>
      <c r="J62" s="925" t="s">
        <v>400</v>
      </c>
      <c r="K62" s="926"/>
    </row>
    <row r="63" spans="1:11" ht="15" customHeight="1">
      <c r="A63" s="396" t="s">
        <v>322</v>
      </c>
      <c r="B63" s="397" t="s">
        <v>401</v>
      </c>
      <c r="C63" s="300">
        <v>2853946</v>
      </c>
      <c r="D63" s="300">
        <v>899335</v>
      </c>
      <c r="E63" s="300">
        <v>153173</v>
      </c>
      <c r="F63" s="300">
        <v>302271</v>
      </c>
      <c r="G63" s="11">
        <v>3.6</v>
      </c>
      <c r="H63" s="11">
        <v>45.72</v>
      </c>
      <c r="I63" s="300">
        <v>35185</v>
      </c>
      <c r="J63" s="925" t="s">
        <v>402</v>
      </c>
      <c r="K63" s="926"/>
    </row>
    <row r="64" spans="1:11">
      <c r="A64" s="394" t="s">
        <v>596</v>
      </c>
      <c r="B64" s="395" t="s">
        <v>403</v>
      </c>
      <c r="C64" s="299">
        <v>2767047</v>
      </c>
      <c r="D64" s="299">
        <v>845885</v>
      </c>
      <c r="E64" s="299">
        <v>156457</v>
      </c>
      <c r="F64" s="299">
        <v>310048</v>
      </c>
      <c r="G64" s="10">
        <v>3.48</v>
      </c>
      <c r="H64" s="10">
        <v>46.06</v>
      </c>
      <c r="I64" s="299">
        <v>35122</v>
      </c>
      <c r="J64" s="927" t="s">
        <v>404</v>
      </c>
      <c r="K64" s="928"/>
    </row>
    <row r="65" spans="1:13">
      <c r="A65" s="390" t="s">
        <v>597</v>
      </c>
      <c r="B65" s="391" t="s">
        <v>405</v>
      </c>
      <c r="C65" s="300">
        <v>29931</v>
      </c>
      <c r="D65" s="300">
        <v>13966</v>
      </c>
      <c r="E65" s="300">
        <v>188998</v>
      </c>
      <c r="F65" s="300">
        <v>298875</v>
      </c>
      <c r="G65" s="11">
        <v>10.7</v>
      </c>
      <c r="H65" s="11">
        <v>26.07</v>
      </c>
      <c r="I65" s="300">
        <v>58433</v>
      </c>
      <c r="J65" s="933" t="s">
        <v>406</v>
      </c>
      <c r="K65" s="934"/>
    </row>
    <row r="66" spans="1:13" s="305" customFormat="1" ht="12.75">
      <c r="A66" s="394" t="s">
        <v>599</v>
      </c>
      <c r="B66" s="395" t="s">
        <v>407</v>
      </c>
      <c r="C66" s="299">
        <v>23121</v>
      </c>
      <c r="D66" s="299">
        <v>24242</v>
      </c>
      <c r="E66" s="299">
        <v>73849</v>
      </c>
      <c r="F66" s="299">
        <v>162355</v>
      </c>
      <c r="G66" s="10">
        <v>6.29</v>
      </c>
      <c r="H66" s="10">
        <v>48.22</v>
      </c>
      <c r="I66" s="299">
        <v>34532</v>
      </c>
      <c r="J66" s="927" t="s">
        <v>408</v>
      </c>
      <c r="K66" s="928"/>
    </row>
    <row r="67" spans="1:13">
      <c r="A67" s="390" t="s">
        <v>600</v>
      </c>
      <c r="B67" s="391" t="s">
        <v>409</v>
      </c>
      <c r="C67" s="300">
        <v>33847</v>
      </c>
      <c r="D67" s="300">
        <v>15242</v>
      </c>
      <c r="E67" s="300">
        <v>92885</v>
      </c>
      <c r="F67" s="300">
        <v>136280</v>
      </c>
      <c r="G67" s="11">
        <v>5.22</v>
      </c>
      <c r="H67" s="11">
        <v>26.63</v>
      </c>
      <c r="I67" s="300">
        <v>28490</v>
      </c>
      <c r="J67" s="933" t="s">
        <v>410</v>
      </c>
      <c r="K67" s="934"/>
    </row>
    <row r="68" spans="1:13" s="305" customFormat="1" ht="12.75">
      <c r="A68" s="386" t="s">
        <v>289</v>
      </c>
      <c r="B68" s="387" t="s">
        <v>411</v>
      </c>
      <c r="C68" s="299">
        <v>1891073</v>
      </c>
      <c r="D68" s="299">
        <v>127060</v>
      </c>
      <c r="E68" s="299">
        <v>869034</v>
      </c>
      <c r="F68" s="299">
        <v>1542408</v>
      </c>
      <c r="G68" s="10">
        <v>0.64</v>
      </c>
      <c r="H68" s="10">
        <v>43.02</v>
      </c>
      <c r="I68" s="299">
        <v>53454</v>
      </c>
      <c r="J68" s="931" t="s">
        <v>413</v>
      </c>
      <c r="K68" s="932"/>
    </row>
    <row r="69" spans="1:13" ht="22.5">
      <c r="A69" s="390" t="s">
        <v>601</v>
      </c>
      <c r="B69" s="391" t="s">
        <v>602</v>
      </c>
      <c r="C69" s="300">
        <v>58615</v>
      </c>
      <c r="D69" s="300">
        <v>43042</v>
      </c>
      <c r="E69" s="300">
        <v>145291</v>
      </c>
      <c r="F69" s="300">
        <v>550204</v>
      </c>
      <c r="G69" s="11">
        <v>2</v>
      </c>
      <c r="H69" s="11">
        <v>71.599999999999994</v>
      </c>
      <c r="I69" s="300">
        <v>58323</v>
      </c>
      <c r="J69" s="933" t="s">
        <v>414</v>
      </c>
      <c r="K69" s="934"/>
    </row>
    <row r="70" spans="1:13" ht="22.5">
      <c r="A70" s="394" t="s">
        <v>603</v>
      </c>
      <c r="B70" s="395" t="s">
        <v>415</v>
      </c>
      <c r="C70" s="299">
        <v>1740151</v>
      </c>
      <c r="D70" s="299">
        <v>46995</v>
      </c>
      <c r="E70" s="299">
        <v>2012977</v>
      </c>
      <c r="F70" s="299">
        <v>3347733</v>
      </c>
      <c r="G70" s="10">
        <v>0.27</v>
      </c>
      <c r="H70" s="10">
        <v>39.6</v>
      </c>
      <c r="I70" s="299">
        <v>51699</v>
      </c>
      <c r="J70" s="927" t="s">
        <v>416</v>
      </c>
      <c r="K70" s="928"/>
    </row>
    <row r="71" spans="1:13">
      <c r="A71" s="390" t="s">
        <v>604</v>
      </c>
      <c r="B71" s="391" t="s">
        <v>417</v>
      </c>
      <c r="C71" s="300">
        <v>19111</v>
      </c>
      <c r="D71" s="300">
        <v>6876</v>
      </c>
      <c r="E71" s="300">
        <v>352400</v>
      </c>
      <c r="F71" s="300">
        <v>538962</v>
      </c>
      <c r="G71" s="11">
        <v>7.32</v>
      </c>
      <c r="H71" s="11">
        <v>27.29</v>
      </c>
      <c r="I71" s="300">
        <v>81854</v>
      </c>
      <c r="J71" s="933" t="s">
        <v>418</v>
      </c>
      <c r="K71" s="934"/>
    </row>
    <row r="72" spans="1:13">
      <c r="A72" s="450" t="s">
        <v>605</v>
      </c>
      <c r="B72" s="451" t="s">
        <v>694</v>
      </c>
      <c r="C72" s="299">
        <v>-430</v>
      </c>
      <c r="D72" s="299">
        <v>6068</v>
      </c>
      <c r="E72" s="299">
        <v>44345</v>
      </c>
      <c r="F72" s="299">
        <v>195531</v>
      </c>
      <c r="G72" s="10">
        <v>7.3</v>
      </c>
      <c r="H72" s="10">
        <v>70.02</v>
      </c>
      <c r="I72" s="299">
        <v>37457</v>
      </c>
      <c r="J72" s="1011" t="s">
        <v>731</v>
      </c>
      <c r="K72" s="1012"/>
    </row>
    <row r="73" spans="1:13">
      <c r="A73" s="444" t="s">
        <v>606</v>
      </c>
      <c r="B73" s="445" t="s">
        <v>419</v>
      </c>
      <c r="C73" s="300">
        <v>73626</v>
      </c>
      <c r="D73" s="300">
        <v>24079</v>
      </c>
      <c r="E73" s="300">
        <v>217338</v>
      </c>
      <c r="F73" s="300">
        <v>334134</v>
      </c>
      <c r="G73" s="11">
        <v>0.86</v>
      </c>
      <c r="H73" s="11">
        <v>34.1</v>
      </c>
      <c r="I73" s="300">
        <v>49750</v>
      </c>
      <c r="J73" s="1013" t="s">
        <v>420</v>
      </c>
      <c r="K73" s="1014"/>
    </row>
    <row r="74" spans="1:13">
      <c r="A74" s="442" t="s">
        <v>450</v>
      </c>
      <c r="B74" s="443" t="s">
        <v>421</v>
      </c>
      <c r="C74" s="299">
        <v>-5347</v>
      </c>
      <c r="D74" s="299">
        <v>67566</v>
      </c>
      <c r="E74" s="299">
        <v>45289</v>
      </c>
      <c r="F74" s="299">
        <v>162879</v>
      </c>
      <c r="G74" s="10">
        <v>5.54</v>
      </c>
      <c r="H74" s="10">
        <v>66.66</v>
      </c>
      <c r="I74" s="299">
        <v>44364</v>
      </c>
      <c r="J74" s="1015" t="s">
        <v>422</v>
      </c>
      <c r="K74" s="1016"/>
    </row>
    <row r="75" spans="1:13" ht="33.75">
      <c r="A75" s="444" t="s">
        <v>607</v>
      </c>
      <c r="B75" s="445" t="s">
        <v>423</v>
      </c>
      <c r="C75" s="300">
        <v>-5347</v>
      </c>
      <c r="D75" s="300">
        <v>67566</v>
      </c>
      <c r="E75" s="300">
        <v>45289</v>
      </c>
      <c r="F75" s="300">
        <v>162879</v>
      </c>
      <c r="G75" s="11">
        <v>5.54</v>
      </c>
      <c r="H75" s="11">
        <v>66.66</v>
      </c>
      <c r="I75" s="300">
        <v>44364</v>
      </c>
      <c r="J75" s="1013" t="s">
        <v>424</v>
      </c>
      <c r="K75" s="1014"/>
    </row>
    <row r="76" spans="1:13" s="306" customFormat="1" ht="15.75">
      <c r="A76" s="455" t="s">
        <v>608</v>
      </c>
      <c r="B76" s="456" t="s">
        <v>425</v>
      </c>
      <c r="C76" s="299">
        <v>6413</v>
      </c>
      <c r="D76" s="299">
        <v>10155</v>
      </c>
      <c r="E76" s="299">
        <v>64723</v>
      </c>
      <c r="F76" s="299">
        <v>109616</v>
      </c>
      <c r="G76" s="10">
        <v>2.4300000000000002</v>
      </c>
      <c r="H76" s="10">
        <v>38.53</v>
      </c>
      <c r="I76" s="299">
        <v>29348</v>
      </c>
      <c r="J76" s="1048" t="s">
        <v>426</v>
      </c>
      <c r="K76" s="1049"/>
      <c r="L76" s="29"/>
      <c r="M76" s="240"/>
    </row>
    <row r="77" spans="1:13" ht="22.5">
      <c r="A77" s="571" t="s">
        <v>610</v>
      </c>
      <c r="B77" s="572" t="s">
        <v>650</v>
      </c>
      <c r="C77" s="613">
        <v>6047</v>
      </c>
      <c r="D77" s="613">
        <v>7945</v>
      </c>
      <c r="E77" s="613">
        <v>65828</v>
      </c>
      <c r="F77" s="613">
        <v>106275</v>
      </c>
      <c r="G77" s="614">
        <v>1.62</v>
      </c>
      <c r="H77" s="614">
        <v>36.44</v>
      </c>
      <c r="I77" s="613">
        <v>26395</v>
      </c>
      <c r="J77" s="964" t="s">
        <v>428</v>
      </c>
      <c r="K77" s="965"/>
    </row>
    <row r="78" spans="1:13">
      <c r="A78" s="119" t="s">
        <v>560</v>
      </c>
      <c r="B78" s="120" t="s">
        <v>429</v>
      </c>
      <c r="C78" s="299">
        <v>366</v>
      </c>
      <c r="D78" s="299">
        <v>2210</v>
      </c>
      <c r="E78" s="299">
        <v>57239</v>
      </c>
      <c r="F78" s="299">
        <v>132264</v>
      </c>
      <c r="G78" s="10">
        <v>6.83</v>
      </c>
      <c r="H78" s="10">
        <v>49.89</v>
      </c>
      <c r="I78" s="299">
        <v>49104</v>
      </c>
      <c r="J78" s="793" t="s">
        <v>431</v>
      </c>
      <c r="K78" s="834"/>
    </row>
    <row r="79" spans="1:13">
      <c r="A79" s="355" t="s">
        <v>611</v>
      </c>
      <c r="B79" s="356" t="s">
        <v>432</v>
      </c>
      <c r="C79" s="300">
        <v>72769</v>
      </c>
      <c r="D79" s="300">
        <v>21514</v>
      </c>
      <c r="E79" s="300">
        <v>484442</v>
      </c>
      <c r="F79" s="300">
        <v>903550</v>
      </c>
      <c r="G79" s="11">
        <v>4.6900000000000004</v>
      </c>
      <c r="H79" s="11">
        <v>41.69</v>
      </c>
      <c r="I79" s="300">
        <v>102939</v>
      </c>
      <c r="J79" s="791" t="s">
        <v>433</v>
      </c>
      <c r="K79" s="835"/>
    </row>
    <row r="80" spans="1:13">
      <c r="A80" s="119" t="s">
        <v>612</v>
      </c>
      <c r="B80" s="120" t="s">
        <v>434</v>
      </c>
      <c r="C80" s="299">
        <v>70489</v>
      </c>
      <c r="D80" s="299">
        <v>19406</v>
      </c>
      <c r="E80" s="299">
        <v>643888</v>
      </c>
      <c r="F80" s="299">
        <v>1189109</v>
      </c>
      <c r="G80" s="10">
        <v>4.75</v>
      </c>
      <c r="H80" s="10">
        <v>41.1</v>
      </c>
      <c r="I80" s="299">
        <v>129376</v>
      </c>
      <c r="J80" s="793" t="s">
        <v>435</v>
      </c>
      <c r="K80" s="834"/>
    </row>
    <row r="81" spans="1:11">
      <c r="A81" s="123" t="s">
        <v>613</v>
      </c>
      <c r="B81" s="124" t="s">
        <v>436</v>
      </c>
      <c r="C81" s="300">
        <v>2280</v>
      </c>
      <c r="D81" s="300">
        <v>2108</v>
      </c>
      <c r="E81" s="300">
        <v>79071</v>
      </c>
      <c r="F81" s="300">
        <v>177553</v>
      </c>
      <c r="G81" s="11">
        <v>3.59</v>
      </c>
      <c r="H81" s="11">
        <v>51.88</v>
      </c>
      <c r="I81" s="300">
        <v>35725</v>
      </c>
      <c r="J81" s="795" t="s">
        <v>437</v>
      </c>
      <c r="K81" s="832"/>
    </row>
    <row r="82" spans="1:11">
      <c r="A82" s="117" t="s">
        <v>520</v>
      </c>
      <c r="B82" s="118" t="s">
        <v>438</v>
      </c>
      <c r="C82" s="299">
        <v>256599</v>
      </c>
      <c r="D82" s="299">
        <v>155910</v>
      </c>
      <c r="E82" s="299">
        <v>102734</v>
      </c>
      <c r="F82" s="299">
        <v>208626</v>
      </c>
      <c r="G82" s="10">
        <v>14.33</v>
      </c>
      <c r="H82" s="10">
        <v>36.42</v>
      </c>
      <c r="I82" s="299">
        <v>34570</v>
      </c>
      <c r="J82" s="809" t="s">
        <v>439</v>
      </c>
      <c r="K82" s="833"/>
    </row>
    <row r="83" spans="1:11">
      <c r="A83" s="123" t="s">
        <v>614</v>
      </c>
      <c r="B83" s="124" t="s">
        <v>438</v>
      </c>
      <c r="C83" s="300">
        <v>256599</v>
      </c>
      <c r="D83" s="300">
        <v>155910</v>
      </c>
      <c r="E83" s="300">
        <v>102734</v>
      </c>
      <c r="F83" s="300">
        <v>208626</v>
      </c>
      <c r="G83" s="11">
        <v>14.33</v>
      </c>
      <c r="H83" s="11">
        <v>36.42</v>
      </c>
      <c r="I83" s="300">
        <v>34570</v>
      </c>
      <c r="J83" s="795" t="s">
        <v>440</v>
      </c>
      <c r="K83" s="832"/>
    </row>
    <row r="84" spans="1:11">
      <c r="A84" s="117" t="s">
        <v>340</v>
      </c>
      <c r="B84" s="118" t="s">
        <v>441</v>
      </c>
      <c r="C84" s="299">
        <v>-2728</v>
      </c>
      <c r="D84" s="299">
        <v>6343</v>
      </c>
      <c r="E84" s="299">
        <v>52790</v>
      </c>
      <c r="F84" s="299">
        <v>184917</v>
      </c>
      <c r="G84" s="10">
        <v>8.75</v>
      </c>
      <c r="H84" s="10">
        <v>62.7</v>
      </c>
      <c r="I84" s="299">
        <v>51990</v>
      </c>
      <c r="J84" s="809" t="s">
        <v>442</v>
      </c>
      <c r="K84" s="833"/>
    </row>
    <row r="85" spans="1:11">
      <c r="A85" s="123" t="s">
        <v>615</v>
      </c>
      <c r="B85" s="124" t="s">
        <v>443</v>
      </c>
      <c r="C85" s="300">
        <v>-3281</v>
      </c>
      <c r="D85" s="300">
        <v>3347</v>
      </c>
      <c r="E85" s="300">
        <v>62900</v>
      </c>
      <c r="F85" s="300">
        <v>253290</v>
      </c>
      <c r="G85" s="11">
        <v>6.55</v>
      </c>
      <c r="H85" s="11">
        <v>68.61</v>
      </c>
      <c r="I85" s="300">
        <v>76073</v>
      </c>
      <c r="J85" s="795" t="s">
        <v>444</v>
      </c>
      <c r="K85" s="832"/>
    </row>
    <row r="86" spans="1:11">
      <c r="A86" s="119" t="s">
        <v>616</v>
      </c>
      <c r="B86" s="120" t="s">
        <v>445</v>
      </c>
      <c r="C86" s="299">
        <v>553</v>
      </c>
      <c r="D86" s="299">
        <v>2996</v>
      </c>
      <c r="E86" s="299">
        <v>47159</v>
      </c>
      <c r="F86" s="299">
        <v>146837</v>
      </c>
      <c r="G86" s="10">
        <v>10.86</v>
      </c>
      <c r="H86" s="10">
        <v>57.02</v>
      </c>
      <c r="I86" s="299">
        <v>38405</v>
      </c>
      <c r="J86" s="793" t="s">
        <v>446</v>
      </c>
      <c r="K86" s="834"/>
    </row>
    <row r="87" spans="1:11">
      <c r="A87" s="355" t="s">
        <v>374</v>
      </c>
      <c r="B87" s="356" t="s">
        <v>447</v>
      </c>
      <c r="C87" s="300">
        <v>248584</v>
      </c>
      <c r="D87" s="300">
        <v>172203</v>
      </c>
      <c r="E87" s="300">
        <v>369916</v>
      </c>
      <c r="F87" s="300">
        <v>594256</v>
      </c>
      <c r="G87" s="11">
        <v>18.350000000000001</v>
      </c>
      <c r="H87" s="11">
        <v>19.399999999999999</v>
      </c>
      <c r="I87" s="300">
        <v>70749</v>
      </c>
      <c r="J87" s="791" t="s">
        <v>448</v>
      </c>
      <c r="K87" s="835"/>
    </row>
    <row r="88" spans="1:11">
      <c r="A88" s="119" t="s">
        <v>617</v>
      </c>
      <c r="B88" s="120" t="s">
        <v>449</v>
      </c>
      <c r="C88" s="299">
        <v>2175</v>
      </c>
      <c r="D88" s="299">
        <v>3516</v>
      </c>
      <c r="E88" s="299">
        <v>48467</v>
      </c>
      <c r="F88" s="299">
        <v>73382</v>
      </c>
      <c r="G88" s="10">
        <v>15.55</v>
      </c>
      <c r="H88" s="10">
        <v>18.399999999999999</v>
      </c>
      <c r="I88" s="299">
        <v>29794</v>
      </c>
      <c r="J88" s="793" t="s">
        <v>451</v>
      </c>
      <c r="K88" s="834"/>
    </row>
    <row r="89" spans="1:11">
      <c r="A89" s="123" t="s">
        <v>730</v>
      </c>
      <c r="B89" s="124" t="s">
        <v>452</v>
      </c>
      <c r="C89" s="300">
        <v>472</v>
      </c>
      <c r="D89" s="300">
        <v>420</v>
      </c>
      <c r="E89" s="300">
        <v>29197</v>
      </c>
      <c r="F89" s="300">
        <v>55624</v>
      </c>
      <c r="G89" s="11">
        <v>21.95</v>
      </c>
      <c r="H89" s="11">
        <v>25.56</v>
      </c>
      <c r="I89" s="300">
        <v>13548</v>
      </c>
      <c r="J89" s="795" t="s">
        <v>453</v>
      </c>
      <c r="K89" s="832"/>
    </row>
    <row r="90" spans="1:11">
      <c r="A90" s="604" t="s">
        <v>618</v>
      </c>
      <c r="B90" s="605" t="s">
        <v>454</v>
      </c>
      <c r="C90" s="615">
        <v>245937</v>
      </c>
      <c r="D90" s="615">
        <v>168267</v>
      </c>
      <c r="E90" s="615">
        <v>391138</v>
      </c>
      <c r="F90" s="615">
        <v>628462</v>
      </c>
      <c r="G90" s="616">
        <v>18.36</v>
      </c>
      <c r="H90" s="616">
        <v>19.399999999999999</v>
      </c>
      <c r="I90" s="615">
        <v>73640</v>
      </c>
      <c r="J90" s="1009" t="s">
        <v>455</v>
      </c>
      <c r="K90" s="847"/>
    </row>
    <row r="91" spans="1:11" ht="15.75">
      <c r="A91" s="611" t="s">
        <v>456</v>
      </c>
      <c r="B91" s="612" t="s">
        <v>457</v>
      </c>
      <c r="C91" s="300">
        <v>10094442</v>
      </c>
      <c r="D91" s="300">
        <v>1453873</v>
      </c>
      <c r="E91" s="300">
        <v>2670214</v>
      </c>
      <c r="F91" s="300">
        <v>6131975</v>
      </c>
      <c r="G91" s="11">
        <v>2.3199999999999998</v>
      </c>
      <c r="H91" s="11">
        <v>54.14</v>
      </c>
      <c r="I91" s="300">
        <v>324525</v>
      </c>
      <c r="J91" s="1050" t="s">
        <v>458</v>
      </c>
      <c r="K91" s="1051"/>
    </row>
    <row r="92" spans="1:11">
      <c r="A92" s="386" t="s">
        <v>619</v>
      </c>
      <c r="B92" s="387" t="s">
        <v>457</v>
      </c>
      <c r="C92" s="299">
        <v>10094442</v>
      </c>
      <c r="D92" s="299">
        <v>1453873</v>
      </c>
      <c r="E92" s="299">
        <v>1206973</v>
      </c>
      <c r="F92" s="299">
        <v>6131975</v>
      </c>
      <c r="G92" s="10">
        <v>2.3199999999999998</v>
      </c>
      <c r="H92" s="10">
        <v>54.14</v>
      </c>
      <c r="I92" s="299">
        <v>324525</v>
      </c>
      <c r="J92" s="931" t="s">
        <v>459</v>
      </c>
      <c r="K92" s="932"/>
    </row>
    <row r="93" spans="1:11" ht="15.75">
      <c r="A93" s="412" t="s">
        <v>460</v>
      </c>
      <c r="B93" s="413" t="s">
        <v>461</v>
      </c>
      <c r="C93" s="300">
        <v>232931</v>
      </c>
      <c r="D93" s="300">
        <v>142333</v>
      </c>
      <c r="E93" s="300">
        <v>189438</v>
      </c>
      <c r="F93" s="300">
        <v>313516</v>
      </c>
      <c r="G93" s="11">
        <v>22.2</v>
      </c>
      <c r="H93" s="11">
        <v>17.38</v>
      </c>
      <c r="I93" s="300">
        <v>70277</v>
      </c>
      <c r="J93" s="957" t="s">
        <v>462</v>
      </c>
      <c r="K93" s="958"/>
    </row>
    <row r="94" spans="1:11">
      <c r="A94" s="386" t="s">
        <v>367</v>
      </c>
      <c r="B94" s="387" t="s">
        <v>463</v>
      </c>
      <c r="C94" s="299">
        <v>69600</v>
      </c>
      <c r="D94" s="299">
        <v>52834</v>
      </c>
      <c r="E94" s="299">
        <v>173543</v>
      </c>
      <c r="F94" s="299">
        <v>270680</v>
      </c>
      <c r="G94" s="10">
        <v>27.39</v>
      </c>
      <c r="H94" s="10">
        <v>8.5</v>
      </c>
      <c r="I94" s="299">
        <v>70728</v>
      </c>
      <c r="J94" s="931" t="s">
        <v>464</v>
      </c>
      <c r="K94" s="932"/>
    </row>
    <row r="95" spans="1:11">
      <c r="A95" s="390" t="s">
        <v>620</v>
      </c>
      <c r="B95" s="391" t="s">
        <v>463</v>
      </c>
      <c r="C95" s="300">
        <v>69600</v>
      </c>
      <c r="D95" s="300">
        <v>52834</v>
      </c>
      <c r="E95" s="300">
        <v>173543</v>
      </c>
      <c r="F95" s="300">
        <v>270680</v>
      </c>
      <c r="G95" s="11">
        <v>27.39</v>
      </c>
      <c r="H95" s="11">
        <v>8.5</v>
      </c>
      <c r="I95" s="300">
        <v>70728</v>
      </c>
      <c r="J95" s="933" t="s">
        <v>464</v>
      </c>
      <c r="K95" s="934"/>
    </row>
    <row r="96" spans="1:11">
      <c r="A96" s="386" t="s">
        <v>363</v>
      </c>
      <c r="B96" s="387" t="s">
        <v>465</v>
      </c>
      <c r="C96" s="299">
        <v>147152</v>
      </c>
      <c r="D96" s="299">
        <v>81136</v>
      </c>
      <c r="E96" s="299">
        <v>194696</v>
      </c>
      <c r="F96" s="299">
        <v>333508</v>
      </c>
      <c r="G96" s="10">
        <v>21.7</v>
      </c>
      <c r="H96" s="10">
        <v>19.920000000000002</v>
      </c>
      <c r="I96" s="299">
        <v>69856</v>
      </c>
      <c r="J96" s="931" t="s">
        <v>466</v>
      </c>
      <c r="K96" s="932"/>
    </row>
    <row r="97" spans="1:11">
      <c r="A97" s="390" t="s">
        <v>621</v>
      </c>
      <c r="B97" s="391" t="s">
        <v>622</v>
      </c>
      <c r="C97" s="300">
        <v>71830</v>
      </c>
      <c r="D97" s="300">
        <v>49484</v>
      </c>
      <c r="E97" s="300">
        <v>112198</v>
      </c>
      <c r="F97" s="300">
        <v>153509</v>
      </c>
      <c r="G97" s="11">
        <v>14.89</v>
      </c>
      <c r="H97" s="11">
        <v>12.02</v>
      </c>
      <c r="I97" s="300">
        <v>41271</v>
      </c>
      <c r="J97" s="933" t="s">
        <v>729</v>
      </c>
      <c r="K97" s="934"/>
    </row>
    <row r="98" spans="1:11">
      <c r="A98" s="394" t="s">
        <v>623</v>
      </c>
      <c r="B98" s="395" t="s">
        <v>467</v>
      </c>
      <c r="C98" s="299">
        <v>3586</v>
      </c>
      <c r="D98" s="299">
        <v>2271</v>
      </c>
      <c r="E98" s="299">
        <v>311184</v>
      </c>
      <c r="F98" s="299">
        <v>586697</v>
      </c>
      <c r="G98" s="10">
        <v>29.85</v>
      </c>
      <c r="H98" s="10">
        <v>17.11</v>
      </c>
      <c r="I98" s="299">
        <v>130006</v>
      </c>
      <c r="J98" s="927" t="s">
        <v>468</v>
      </c>
      <c r="K98" s="928"/>
    </row>
    <row r="99" spans="1:11">
      <c r="A99" s="390" t="s">
        <v>624</v>
      </c>
      <c r="B99" s="391" t="s">
        <v>469</v>
      </c>
      <c r="C99" s="300">
        <v>24488</v>
      </c>
      <c r="D99" s="300">
        <v>18779</v>
      </c>
      <c r="E99" s="300">
        <v>205760</v>
      </c>
      <c r="F99" s="300">
        <v>312880</v>
      </c>
      <c r="G99" s="11">
        <v>23.47</v>
      </c>
      <c r="H99" s="11">
        <v>10.77</v>
      </c>
      <c r="I99" s="300">
        <v>77279</v>
      </c>
      <c r="J99" s="933" t="s">
        <v>470</v>
      </c>
      <c r="K99" s="934"/>
    </row>
    <row r="100" spans="1:11">
      <c r="A100" s="394" t="s">
        <v>625</v>
      </c>
      <c r="B100" s="395" t="s">
        <v>471</v>
      </c>
      <c r="C100" s="299">
        <v>47248</v>
      </c>
      <c r="D100" s="299">
        <v>10602</v>
      </c>
      <c r="E100" s="299">
        <v>370957</v>
      </c>
      <c r="F100" s="299">
        <v>784142</v>
      </c>
      <c r="G100" s="10">
        <v>10.039999999999999</v>
      </c>
      <c r="H100" s="10">
        <v>42.65</v>
      </c>
      <c r="I100" s="299">
        <v>62365</v>
      </c>
      <c r="J100" s="927" t="s">
        <v>472</v>
      </c>
      <c r="K100" s="928"/>
    </row>
    <row r="101" spans="1:11">
      <c r="A101" s="396" t="s">
        <v>430</v>
      </c>
      <c r="B101" s="397" t="s">
        <v>473</v>
      </c>
      <c r="C101" s="300">
        <v>16179</v>
      </c>
      <c r="D101" s="300">
        <v>8363</v>
      </c>
      <c r="E101" s="300">
        <v>191439</v>
      </c>
      <c r="F101" s="300">
        <v>264861</v>
      </c>
      <c r="G101" s="11">
        <v>10.99</v>
      </c>
      <c r="H101" s="11">
        <v>16.739999999999998</v>
      </c>
      <c r="I101" s="300">
        <v>72739</v>
      </c>
      <c r="J101" s="925" t="s">
        <v>474</v>
      </c>
      <c r="K101" s="926"/>
    </row>
    <row r="102" spans="1:11">
      <c r="A102" s="414" t="s">
        <v>626</v>
      </c>
      <c r="B102" s="415" t="s">
        <v>473</v>
      </c>
      <c r="C102" s="299">
        <v>16179</v>
      </c>
      <c r="D102" s="299">
        <v>8363</v>
      </c>
      <c r="E102" s="299">
        <v>191439</v>
      </c>
      <c r="F102" s="299">
        <v>264861</v>
      </c>
      <c r="G102" s="10">
        <v>10.99</v>
      </c>
      <c r="H102" s="10">
        <v>16.739999999999998</v>
      </c>
      <c r="I102" s="299">
        <v>72739</v>
      </c>
      <c r="J102" s="951" t="s">
        <v>474</v>
      </c>
      <c r="K102" s="952"/>
    </row>
    <row r="103" spans="1:11" ht="27" customHeight="1">
      <c r="A103" s="953" t="s">
        <v>475</v>
      </c>
      <c r="B103" s="954"/>
      <c r="C103" s="452">
        <v>249581002</v>
      </c>
      <c r="D103" s="453">
        <v>22348847</v>
      </c>
      <c r="E103" s="453">
        <v>1808725</v>
      </c>
      <c r="F103" s="453">
        <v>2582046</v>
      </c>
      <c r="G103" s="454">
        <v>6.35</v>
      </c>
      <c r="H103" s="454">
        <v>23.6</v>
      </c>
      <c r="I103" s="453">
        <v>139039</v>
      </c>
      <c r="J103" s="955" t="s">
        <v>476</v>
      </c>
      <c r="K103" s="956"/>
    </row>
    <row r="104" spans="1:11" ht="15.6" customHeight="1">
      <c r="A104" s="756" t="s">
        <v>779</v>
      </c>
      <c r="B104" s="756"/>
      <c r="C104" s="756"/>
      <c r="D104" s="756"/>
      <c r="E104" s="756"/>
      <c r="F104" s="757" t="s">
        <v>780</v>
      </c>
      <c r="G104" s="757"/>
      <c r="H104" s="757"/>
      <c r="I104" s="757"/>
      <c r="J104" s="757"/>
    </row>
  </sheetData>
  <mergeCells count="119">
    <mergeCell ref="A104:E104"/>
    <mergeCell ref="F104:J104"/>
    <mergeCell ref="A103:B103"/>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86:K86"/>
    <mergeCell ref="J87:K87"/>
    <mergeCell ref="J88:K88"/>
    <mergeCell ref="J89:K89"/>
    <mergeCell ref="J90:K90"/>
    <mergeCell ref="J79:K79"/>
    <mergeCell ref="J80:K80"/>
    <mergeCell ref="J81:K81"/>
    <mergeCell ref="J82:K82"/>
    <mergeCell ref="J83:K83"/>
    <mergeCell ref="J85:K85"/>
    <mergeCell ref="J84:K84"/>
    <mergeCell ref="J75:K75"/>
    <mergeCell ref="J76:K76"/>
    <mergeCell ref="J77:K77"/>
    <mergeCell ref="J78:K78"/>
    <mergeCell ref="J67:K67"/>
    <mergeCell ref="J68:K68"/>
    <mergeCell ref="J69:K69"/>
    <mergeCell ref="J70:K70"/>
    <mergeCell ref="J71:K71"/>
    <mergeCell ref="J72:K72"/>
    <mergeCell ref="J66:K66"/>
    <mergeCell ref="J57:K57"/>
    <mergeCell ref="J58:K58"/>
    <mergeCell ref="J59:K59"/>
    <mergeCell ref="J60:K60"/>
    <mergeCell ref="J62:K62"/>
    <mergeCell ref="J61:K61"/>
    <mergeCell ref="J73:K73"/>
    <mergeCell ref="J74:K74"/>
    <mergeCell ref="J51:K51"/>
    <mergeCell ref="J52:K52"/>
    <mergeCell ref="J53:K53"/>
    <mergeCell ref="J54:K54"/>
    <mergeCell ref="J55:K55"/>
    <mergeCell ref="J56:K56"/>
    <mergeCell ref="J63:K63"/>
    <mergeCell ref="J64:K64"/>
    <mergeCell ref="J65:K65"/>
    <mergeCell ref="J47:K47"/>
    <mergeCell ref="J48:K48"/>
    <mergeCell ref="J49:K49"/>
    <mergeCell ref="J50:K50"/>
    <mergeCell ref="J41:K41"/>
    <mergeCell ref="J42:K42"/>
    <mergeCell ref="J43:K43"/>
    <mergeCell ref="J44:K44"/>
    <mergeCell ref="J45:K45"/>
    <mergeCell ref="J46:K46"/>
    <mergeCell ref="J34:K34"/>
    <mergeCell ref="J36:K36"/>
    <mergeCell ref="J37:K37"/>
    <mergeCell ref="J38:K38"/>
    <mergeCell ref="J39:K39"/>
    <mergeCell ref="J40:K40"/>
    <mergeCell ref="J35:K35"/>
    <mergeCell ref="J28:K28"/>
    <mergeCell ref="J29:K29"/>
    <mergeCell ref="J30:K30"/>
    <mergeCell ref="J31:K31"/>
    <mergeCell ref="J32:K32"/>
    <mergeCell ref="J33:K33"/>
    <mergeCell ref="J24:K24"/>
    <mergeCell ref="J25:K25"/>
    <mergeCell ref="J26:K26"/>
    <mergeCell ref="J27:K27"/>
    <mergeCell ref="J15:K15"/>
    <mergeCell ref="J16:K16"/>
    <mergeCell ref="J17:K17"/>
    <mergeCell ref="J18:K18"/>
    <mergeCell ref="J19:K19"/>
    <mergeCell ref="J20:K20"/>
    <mergeCell ref="J11:K11"/>
    <mergeCell ref="J12:K12"/>
    <mergeCell ref="J13:K13"/>
    <mergeCell ref="J14:K14"/>
    <mergeCell ref="H7:H8"/>
    <mergeCell ref="I7:I8"/>
    <mergeCell ref="J7:K10"/>
    <mergeCell ref="J21:K21"/>
    <mergeCell ref="J23:K23"/>
    <mergeCell ref="J22:K22"/>
    <mergeCell ref="A1:K1"/>
    <mergeCell ref="A2:K2"/>
    <mergeCell ref="A3:K3"/>
    <mergeCell ref="A4:K4"/>
    <mergeCell ref="A5:K5"/>
    <mergeCell ref="A6:B6"/>
    <mergeCell ref="C6:I6"/>
    <mergeCell ref="C8:D8"/>
    <mergeCell ref="A9:A10"/>
    <mergeCell ref="E9:E10"/>
    <mergeCell ref="F9:F10"/>
    <mergeCell ref="G9:G10"/>
    <mergeCell ref="H9:H10"/>
    <mergeCell ref="I9:I10"/>
    <mergeCell ref="A7:A8"/>
    <mergeCell ref="B7:B10"/>
    <mergeCell ref="C7:D7"/>
    <mergeCell ref="E7:E8"/>
    <mergeCell ref="F7:F8"/>
    <mergeCell ref="G7:G8"/>
  </mergeCells>
  <printOptions horizontalCentered="1"/>
  <pageMargins left="0" right="0" top="0.19685039370078741" bottom="0" header="0.31496062992125984" footer="0.31496062992125984"/>
  <pageSetup paperSize="9" scale="65" orientation="landscape" r:id="rId1"/>
  <rowBreaks count="2" manualBreakCount="2">
    <brk id="51" max="10" man="1"/>
    <brk id="90" max="10" man="1"/>
  </rowBreaks>
  <ignoredErrors>
    <ignoredError sqref="A23:A102 A12:A21"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4506668294322"/>
  </sheetPr>
  <dimension ref="A1:N83"/>
  <sheetViews>
    <sheetView view="pageBreakPreview" zoomScaleNormal="100" zoomScaleSheetLayoutView="100" workbookViewId="0">
      <selection activeCell="D4" sqref="D4:E4"/>
    </sheetView>
  </sheetViews>
  <sheetFormatPr defaultColWidth="8.88671875" defaultRowHeight="23.25"/>
  <cols>
    <col min="1" max="1" width="10.6640625" style="220" customWidth="1"/>
    <col min="2" max="2" width="39.44140625" style="220" customWidth="1"/>
    <col min="3" max="3" width="1.6640625" style="221" customWidth="1"/>
    <col min="4" max="4" width="38.88671875" style="221" customWidth="1"/>
    <col min="5" max="5" width="9.6640625" style="221" customWidth="1"/>
    <col min="6" max="11" width="1.6640625" style="221" customWidth="1"/>
    <col min="12" max="16384" width="8.88671875" style="221"/>
  </cols>
  <sheetData>
    <row r="1" spans="1:11" s="103" customFormat="1" ht="49.5" customHeight="1">
      <c r="A1" s="222"/>
      <c r="B1" s="222"/>
      <c r="C1" s="222"/>
      <c r="D1" s="222"/>
      <c r="E1" s="222"/>
      <c r="F1" s="5"/>
      <c r="G1" s="222"/>
      <c r="H1" s="222"/>
    </row>
    <row r="2" spans="1:11" ht="57.75" customHeight="1">
      <c r="A2" s="627" t="s">
        <v>0</v>
      </c>
      <c r="B2" s="627"/>
      <c r="C2" s="223"/>
      <c r="D2" s="628"/>
      <c r="E2" s="628"/>
      <c r="I2" s="223"/>
      <c r="J2" s="223"/>
      <c r="K2" s="223"/>
    </row>
    <row r="3" spans="1:11" ht="108" customHeight="1">
      <c r="A3" s="629" t="s">
        <v>787</v>
      </c>
      <c r="B3" s="629"/>
      <c r="C3" s="224"/>
      <c r="D3" s="630" t="s">
        <v>786</v>
      </c>
      <c r="E3" s="630"/>
    </row>
    <row r="4" spans="1:11" ht="85.5" customHeight="1">
      <c r="A4" s="629" t="s">
        <v>721</v>
      </c>
      <c r="B4" s="629"/>
      <c r="C4" s="224"/>
      <c r="D4" s="630" t="s">
        <v>728</v>
      </c>
      <c r="E4" s="630"/>
    </row>
    <row r="5" spans="1:11" ht="54.75" customHeight="1">
      <c r="A5" s="635" t="s">
        <v>722</v>
      </c>
      <c r="B5" s="635"/>
      <c r="C5" s="224"/>
      <c r="D5" s="630" t="s">
        <v>720</v>
      </c>
      <c r="E5" s="630"/>
    </row>
    <row r="6" spans="1:11" ht="37.5" customHeight="1">
      <c r="A6" s="635" t="s">
        <v>1</v>
      </c>
      <c r="B6" s="635"/>
      <c r="C6" s="225"/>
      <c r="D6" s="630" t="s">
        <v>2</v>
      </c>
      <c r="E6" s="630"/>
    </row>
    <row r="7" spans="1:11" ht="67.5" customHeight="1">
      <c r="A7" s="631" t="s">
        <v>726</v>
      </c>
      <c r="B7" s="632"/>
      <c r="C7" s="128"/>
      <c r="D7" s="633" t="s">
        <v>727</v>
      </c>
      <c r="E7" s="634"/>
    </row>
    <row r="8" spans="1:11" ht="67.5" customHeight="1">
      <c r="A8" s="226"/>
      <c r="B8" s="310"/>
      <c r="C8" s="128"/>
      <c r="D8" s="227"/>
      <c r="E8" s="228"/>
    </row>
    <row r="9" spans="1:11" ht="67.5" customHeight="1">
      <c r="E9" s="229"/>
    </row>
    <row r="10" spans="1:11" ht="43.5" customHeight="1">
      <c r="A10" s="229"/>
      <c r="B10" s="229"/>
      <c r="D10" s="229"/>
    </row>
    <row r="12" spans="1:11" ht="29.25" customHeight="1">
      <c r="A12" s="230"/>
    </row>
    <row r="14" spans="1:11">
      <c r="A14" s="457"/>
    </row>
    <row r="15" spans="1:11">
      <c r="A15" s="231"/>
    </row>
    <row r="17" spans="1:1">
      <c r="A17" s="230"/>
    </row>
    <row r="19" spans="1:1">
      <c r="A19" s="232"/>
    </row>
    <row r="20" spans="1:1">
      <c r="A20" s="233"/>
    </row>
    <row r="21" spans="1:1">
      <c r="A21" s="230"/>
    </row>
    <row r="22" spans="1:1">
      <c r="A22" s="233"/>
    </row>
    <row r="23" spans="1:1">
      <c r="A23" s="230"/>
    </row>
    <row r="24" spans="1:1">
      <c r="A24" s="234"/>
    </row>
    <row r="25" spans="1:1">
      <c r="A25" s="230"/>
    </row>
    <row r="26" spans="1:1">
      <c r="A26" s="233"/>
    </row>
    <row r="27" spans="1:1">
      <c r="A27" s="230"/>
    </row>
    <row r="28" spans="1:1">
      <c r="A28" s="234"/>
    </row>
    <row r="29" spans="1:1">
      <c r="A29" s="230"/>
    </row>
    <row r="30" spans="1:1">
      <c r="A30" s="230"/>
    </row>
    <row r="31" spans="1:1">
      <c r="A31" s="233"/>
    </row>
    <row r="32" spans="1:1">
      <c r="A32" s="230"/>
    </row>
    <row r="33" spans="1:11">
      <c r="A33" s="230"/>
    </row>
    <row r="35" spans="1:11" ht="24.75" customHeight="1">
      <c r="A35" s="230"/>
    </row>
    <row r="36" spans="1:11" ht="18.75" customHeight="1"/>
    <row r="37" spans="1:11">
      <c r="A37" s="230"/>
    </row>
    <row r="38" spans="1:11">
      <c r="A38" s="233">
        <v>36</v>
      </c>
    </row>
    <row r="39" spans="1:11">
      <c r="A39" s="230"/>
    </row>
    <row r="40" spans="1:11">
      <c r="A40" s="230"/>
    </row>
    <row r="41" spans="1:11">
      <c r="A41" s="230"/>
      <c r="C41" s="221">
        <f>C14+C17+C19+C21+C23+C25+C27+C29+C30+C32+C33+C35+C37+C39+C40</f>
        <v>0</v>
      </c>
      <c r="D41" s="221">
        <f t="shared" ref="D41:K41" si="0">D14+D17+D19+D21+D23+D25+D27+D29+D30+D32+D33+D35+D37+D39+D40</f>
        <v>0</v>
      </c>
      <c r="E41" s="221">
        <f t="shared" si="0"/>
        <v>0</v>
      </c>
      <c r="F41" s="221">
        <f t="shared" si="0"/>
        <v>0</v>
      </c>
      <c r="G41" s="221">
        <f t="shared" si="0"/>
        <v>0</v>
      </c>
      <c r="H41" s="221">
        <f t="shared" si="0"/>
        <v>0</v>
      </c>
      <c r="I41" s="221">
        <f t="shared" si="0"/>
        <v>0</v>
      </c>
      <c r="J41" s="221">
        <f t="shared" si="0"/>
        <v>0</v>
      </c>
      <c r="K41" s="221">
        <f t="shared" si="0"/>
        <v>0</v>
      </c>
    </row>
    <row r="42" spans="1:11">
      <c r="A42" s="230"/>
    </row>
    <row r="43" spans="1:11">
      <c r="C43" s="221">
        <f>C14+C17+C19+C21+C23+C25+C27+C29+C30+C32+C33+C35+C37+C39+C40</f>
        <v>0</v>
      </c>
      <c r="D43" s="221">
        <f t="shared" ref="D43:K43" si="1">D14+D17+D19+D21+D23+D25+D27+D29+D30+D32+D33+D35+D37+D39+D40</f>
        <v>0</v>
      </c>
      <c r="E43" s="221">
        <f t="shared" si="1"/>
        <v>0</v>
      </c>
      <c r="F43" s="221">
        <f t="shared" si="1"/>
        <v>0</v>
      </c>
      <c r="G43" s="221">
        <f t="shared" si="1"/>
        <v>0</v>
      </c>
      <c r="H43" s="221">
        <f t="shared" si="1"/>
        <v>0</v>
      </c>
      <c r="I43" s="221">
        <f t="shared" si="1"/>
        <v>0</v>
      </c>
      <c r="J43" s="221">
        <f t="shared" si="1"/>
        <v>0</v>
      </c>
      <c r="K43" s="221">
        <f t="shared" si="1"/>
        <v>0</v>
      </c>
    </row>
    <row r="44" spans="1:11">
      <c r="A44" s="230"/>
    </row>
    <row r="45" spans="1:11">
      <c r="A45" s="230"/>
    </row>
    <row r="47" spans="1:11">
      <c r="A47" s="230"/>
    </row>
    <row r="48" spans="1:11">
      <c r="A48" s="230"/>
    </row>
    <row r="50" spans="1:1">
      <c r="A50" s="230"/>
    </row>
    <row r="51" spans="1:1">
      <c r="A51" s="230"/>
    </row>
    <row r="52" spans="1:1">
      <c r="A52" s="230"/>
    </row>
    <row r="54" spans="1:1">
      <c r="A54" s="230"/>
    </row>
    <row r="56" spans="1:1">
      <c r="A56" s="230"/>
    </row>
    <row r="57" spans="1:1">
      <c r="A57" s="230"/>
    </row>
    <row r="58" spans="1:1">
      <c r="A58" s="230"/>
    </row>
    <row r="60" spans="1:1">
      <c r="A60" s="230"/>
    </row>
    <row r="61" spans="1:1">
      <c r="A61" s="230"/>
    </row>
    <row r="62" spans="1:1">
      <c r="A62" s="230"/>
    </row>
    <row r="63" spans="1:1">
      <c r="A63" s="230"/>
    </row>
    <row r="64" spans="1:1">
      <c r="A64" s="230"/>
    </row>
    <row r="66" spans="1:1">
      <c r="A66" s="230"/>
    </row>
    <row r="68" spans="1:1">
      <c r="A68" s="230"/>
    </row>
    <row r="70" spans="1:1">
      <c r="A70" s="230"/>
    </row>
    <row r="72" spans="1:1">
      <c r="A72" s="230"/>
    </row>
    <row r="73" spans="1:1">
      <c r="A73" s="230"/>
    </row>
    <row r="75" spans="1:1">
      <c r="A75" s="230"/>
    </row>
    <row r="78" spans="1:1">
      <c r="A78" s="230"/>
    </row>
    <row r="80" spans="1:1" ht="24" customHeight="1"/>
    <row r="82" spans="3:14">
      <c r="C82" s="103">
        <f t="shared" ref="C82:H82" si="2">C14+C15+C17+C20+C21+C22+C23+C24+C26+C28+C30+C31+C33+C35+C37+C39+C41+C42+C44+C45+C47+C48+C50+C51+C52+C54+C56+C57+C58+C60+C61+C62+C63+C64+C66+C68+C70+C72+C73+C75+C78</f>
        <v>0</v>
      </c>
      <c r="D82" s="103">
        <f t="shared" si="2"/>
        <v>0</v>
      </c>
      <c r="E82" s="103">
        <f t="shared" si="2"/>
        <v>0</v>
      </c>
      <c r="F82" s="103">
        <f t="shared" si="2"/>
        <v>0</v>
      </c>
      <c r="G82" s="103">
        <f t="shared" si="2"/>
        <v>0</v>
      </c>
      <c r="H82" s="103">
        <f t="shared" si="2"/>
        <v>0</v>
      </c>
      <c r="I82" s="103"/>
      <c r="J82" s="103"/>
      <c r="K82" s="103"/>
      <c r="L82" s="103"/>
      <c r="M82" s="103"/>
      <c r="N82" s="103"/>
    </row>
    <row r="83" spans="3:14">
      <c r="C83" s="103"/>
      <c r="D83" s="103"/>
      <c r="E83" s="103"/>
      <c r="F83" s="103"/>
      <c r="G83" s="103"/>
      <c r="H83" s="103"/>
      <c r="I83" s="103"/>
      <c r="J83" s="103"/>
      <c r="K83" s="103"/>
      <c r="L83" s="103"/>
      <c r="M83" s="103"/>
      <c r="N83" s="103"/>
    </row>
  </sheetData>
  <mergeCells count="12">
    <mergeCell ref="A2:B2"/>
    <mergeCell ref="D2:E2"/>
    <mergeCell ref="A3:B3"/>
    <mergeCell ref="D3:E3"/>
    <mergeCell ref="A7:B7"/>
    <mergeCell ref="D7:E7"/>
    <mergeCell ref="A4:B4"/>
    <mergeCell ref="D4:E4"/>
    <mergeCell ref="A5:B5"/>
    <mergeCell ref="D5:E5"/>
    <mergeCell ref="A6:B6"/>
    <mergeCell ref="D6:E6"/>
  </mergeCells>
  <printOptions horizontalCentered="1"/>
  <pageMargins left="0" right="0" top="0.39305555555555599" bottom="0" header="0.31458333333333299" footer="0.31458333333333299"/>
  <pageSetup paperSize="9" orientation="landscape" r:id="rId1"/>
  <rowBreaks count="1" manualBreakCount="1">
    <brk id="7" max="4" man="1"/>
  </rowBreaks>
  <drawing r:id="rId2"/>
  <legacyDrawing r:id="rId3"/>
  <oleObjects>
    <mc:AlternateContent xmlns:mc="http://schemas.openxmlformats.org/markup-compatibility/2006">
      <mc:Choice Requires="x14">
        <oleObject progId="MSWordArt.2" shapeId="44033" r:id="rId4">
          <objectPr defaultSize="0" autoPict="0" altText="" r:id="rId5">
            <anchor moveWithCells="1" sizeWithCells="1">
              <from>
                <xdr:col>3</xdr:col>
                <xdr:colOff>1457325</xdr:colOff>
                <xdr:row>1</xdr:row>
                <xdr:rowOff>57150</xdr:rowOff>
              </from>
              <to>
                <xdr:col>3</xdr:col>
                <xdr:colOff>2343150</xdr:colOff>
                <xdr:row>1</xdr:row>
                <xdr:rowOff>590550</xdr:rowOff>
              </to>
            </anchor>
          </objectPr>
        </oleObject>
      </mc:Choice>
      <mc:Fallback>
        <oleObject progId="MSWordArt.2" shapeId="4403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4506668294322"/>
  </sheetPr>
  <dimension ref="A1:N70"/>
  <sheetViews>
    <sheetView view="pageBreakPreview" topLeftCell="A11" zoomScaleNormal="100" zoomScaleSheetLayoutView="100" workbookViewId="0">
      <selection activeCell="B28" sqref="B28"/>
    </sheetView>
  </sheetViews>
  <sheetFormatPr defaultColWidth="8.88671875" defaultRowHeight="15"/>
  <cols>
    <col min="1" max="1" width="5.44140625" style="169" customWidth="1"/>
    <col min="2" max="2" width="54.5546875" style="170" customWidth="1"/>
    <col min="3" max="3" width="6" style="171" customWidth="1"/>
    <col min="4" max="4" width="45.88671875" style="171" customWidth="1"/>
    <col min="5" max="5" width="4.5546875" style="172" customWidth="1"/>
    <col min="6" max="8" width="1.6640625" style="171" customWidth="1"/>
    <col min="9" max="11" width="1.5546875" style="171" customWidth="1"/>
    <col min="12" max="16384" width="8.88671875" style="171"/>
  </cols>
  <sheetData>
    <row r="1" spans="1:10" s="166" customFormat="1" ht="31.9" customHeight="1">
      <c r="A1" s="173"/>
      <c r="B1" s="174"/>
      <c r="C1" s="317"/>
      <c r="D1" s="317"/>
      <c r="E1" s="317"/>
      <c r="F1" s="175"/>
      <c r="G1" s="175"/>
      <c r="H1" s="175"/>
      <c r="I1" s="175"/>
      <c r="J1" s="175"/>
    </row>
    <row r="2" spans="1:10" ht="19.5" customHeight="1">
      <c r="A2" s="636" t="s">
        <v>3</v>
      </c>
      <c r="B2" s="636"/>
      <c r="C2" s="636"/>
      <c r="D2" s="636"/>
      <c r="E2" s="636"/>
    </row>
    <row r="3" spans="1:10" ht="19.5" customHeight="1">
      <c r="A3" s="637" t="s">
        <v>4</v>
      </c>
      <c r="B3" s="637"/>
      <c r="C3" s="637"/>
      <c r="D3" s="637"/>
      <c r="E3" s="637"/>
    </row>
    <row r="4" spans="1:10" ht="39" customHeight="1">
      <c r="A4" s="176" t="s">
        <v>5</v>
      </c>
      <c r="B4" s="177" t="s">
        <v>6</v>
      </c>
      <c r="C4" s="178" t="s">
        <v>7</v>
      </c>
      <c r="D4" s="179" t="s">
        <v>8</v>
      </c>
      <c r="E4" s="180" t="s">
        <v>9</v>
      </c>
    </row>
    <row r="5" spans="1:10" s="167" customFormat="1" ht="15.75">
      <c r="A5" s="181"/>
      <c r="B5" s="182" t="s">
        <v>10</v>
      </c>
      <c r="C5" s="183">
        <v>2</v>
      </c>
      <c r="D5" s="184" t="s">
        <v>11</v>
      </c>
      <c r="E5" s="185"/>
    </row>
    <row r="6" spans="1:10" s="167" customFormat="1" ht="15.75">
      <c r="A6" s="186"/>
      <c r="B6" s="187" t="s">
        <v>12</v>
      </c>
      <c r="C6" s="188">
        <v>5</v>
      </c>
      <c r="D6" s="189" t="s">
        <v>13</v>
      </c>
      <c r="E6" s="190"/>
    </row>
    <row r="7" spans="1:10" s="167" customFormat="1" ht="15.75">
      <c r="A7" s="191"/>
      <c r="B7" s="182" t="s">
        <v>14</v>
      </c>
      <c r="C7" s="192">
        <v>7</v>
      </c>
      <c r="D7" s="184" t="s">
        <v>15</v>
      </c>
      <c r="E7" s="193"/>
    </row>
    <row r="8" spans="1:10" s="167" customFormat="1" ht="15.75">
      <c r="A8" s="186"/>
      <c r="B8" s="187" t="s">
        <v>16</v>
      </c>
      <c r="C8" s="188">
        <v>8</v>
      </c>
      <c r="D8" s="189" t="s">
        <v>17</v>
      </c>
      <c r="E8" s="190"/>
    </row>
    <row r="9" spans="1:10" s="167" customFormat="1" ht="30.75" customHeight="1">
      <c r="A9" s="191"/>
      <c r="B9" s="194" t="s">
        <v>18</v>
      </c>
      <c r="C9" s="192"/>
      <c r="D9" s="195" t="s">
        <v>19</v>
      </c>
      <c r="E9" s="193"/>
    </row>
    <row r="10" spans="1:10" s="167" customFormat="1" ht="15.95" customHeight="1">
      <c r="A10" s="196">
        <v>1</v>
      </c>
      <c r="B10" s="197" t="s">
        <v>788</v>
      </c>
      <c r="C10" s="188">
        <v>18</v>
      </c>
      <c r="D10" s="189" t="s">
        <v>789</v>
      </c>
      <c r="E10" s="198">
        <v>1</v>
      </c>
    </row>
    <row r="11" spans="1:10" s="167" customFormat="1" ht="29.25" customHeight="1">
      <c r="A11" s="199"/>
      <c r="B11" s="194" t="s">
        <v>20</v>
      </c>
      <c r="C11" s="192"/>
      <c r="D11" s="195" t="s">
        <v>21</v>
      </c>
      <c r="E11" s="200"/>
    </row>
    <row r="12" spans="1:10" s="167" customFormat="1" ht="17.100000000000001" customHeight="1">
      <c r="A12" s="196" t="s">
        <v>22</v>
      </c>
      <c r="B12" s="197" t="s">
        <v>790</v>
      </c>
      <c r="C12" s="188">
        <v>23</v>
      </c>
      <c r="D12" s="189" t="s">
        <v>791</v>
      </c>
      <c r="E12" s="198" t="s">
        <v>22</v>
      </c>
    </row>
    <row r="13" spans="1:10" s="168" customFormat="1" ht="17.100000000000001" customHeight="1">
      <c r="A13" s="199" t="s">
        <v>23</v>
      </c>
      <c r="B13" s="201" t="s">
        <v>792</v>
      </c>
      <c r="C13" s="202">
        <v>26</v>
      </c>
      <c r="D13" s="203" t="s">
        <v>793</v>
      </c>
      <c r="E13" s="204" t="s">
        <v>23</v>
      </c>
    </row>
    <row r="14" spans="1:10" s="167" customFormat="1" ht="17.100000000000001" customHeight="1">
      <c r="A14" s="196" t="s">
        <v>24</v>
      </c>
      <c r="B14" s="197" t="s">
        <v>794</v>
      </c>
      <c r="C14" s="188">
        <v>27</v>
      </c>
      <c r="D14" s="189" t="s">
        <v>795</v>
      </c>
      <c r="E14" s="198" t="s">
        <v>24</v>
      </c>
    </row>
    <row r="15" spans="1:10" s="168" customFormat="1" ht="17.100000000000001" customHeight="1">
      <c r="A15" s="199" t="s">
        <v>25</v>
      </c>
      <c r="B15" s="201" t="s">
        <v>796</v>
      </c>
      <c r="C15" s="202">
        <v>28</v>
      </c>
      <c r="D15" s="203" t="s">
        <v>797</v>
      </c>
      <c r="E15" s="204" t="s">
        <v>25</v>
      </c>
    </row>
    <row r="16" spans="1:10" s="167" customFormat="1" ht="17.100000000000001" customHeight="1">
      <c r="A16" s="196" t="s">
        <v>26</v>
      </c>
      <c r="B16" s="197" t="s">
        <v>798</v>
      </c>
      <c r="C16" s="188">
        <v>29</v>
      </c>
      <c r="D16" s="189" t="s">
        <v>799</v>
      </c>
      <c r="E16" s="198" t="s">
        <v>26</v>
      </c>
    </row>
    <row r="17" spans="1:5" s="167" customFormat="1" ht="31.5">
      <c r="A17" s="205"/>
      <c r="B17" s="194" t="s">
        <v>27</v>
      </c>
      <c r="C17" s="192"/>
      <c r="D17" s="195" t="s">
        <v>28</v>
      </c>
      <c r="E17" s="200"/>
    </row>
    <row r="18" spans="1:5" s="167" customFormat="1" ht="17.100000000000001" customHeight="1">
      <c r="A18" s="196" t="s">
        <v>29</v>
      </c>
      <c r="B18" s="197" t="s">
        <v>790</v>
      </c>
      <c r="C18" s="188">
        <v>31</v>
      </c>
      <c r="D18" s="189" t="s">
        <v>791</v>
      </c>
      <c r="E18" s="198" t="s">
        <v>29</v>
      </c>
    </row>
    <row r="19" spans="1:5" s="167" customFormat="1" ht="17.100000000000001" customHeight="1">
      <c r="A19" s="205" t="s">
        <v>30</v>
      </c>
      <c r="B19" s="74" t="s">
        <v>792</v>
      </c>
      <c r="C19" s="192">
        <v>37</v>
      </c>
      <c r="D19" s="184" t="s">
        <v>793</v>
      </c>
      <c r="E19" s="200" t="s">
        <v>30</v>
      </c>
    </row>
    <row r="20" spans="1:5" s="167" customFormat="1" ht="17.100000000000001" customHeight="1" thickTop="1" thickBot="1">
      <c r="A20" s="206" t="s">
        <v>31</v>
      </c>
      <c r="B20" s="207" t="s">
        <v>794</v>
      </c>
      <c r="C20" s="208">
        <v>40</v>
      </c>
      <c r="D20" s="209" t="s">
        <v>795</v>
      </c>
      <c r="E20" s="210" t="s">
        <v>31</v>
      </c>
    </row>
    <row r="21" spans="1:5" s="167" customFormat="1" ht="17.100000000000001" customHeight="1" thickTop="1">
      <c r="A21" s="318" t="s">
        <v>32</v>
      </c>
      <c r="B21" s="319" t="s">
        <v>796</v>
      </c>
      <c r="C21" s="320">
        <v>43</v>
      </c>
      <c r="D21" s="321" t="s">
        <v>797</v>
      </c>
      <c r="E21" s="322" t="s">
        <v>32</v>
      </c>
    </row>
    <row r="22" spans="1:5" s="167" customFormat="1" ht="17.100000000000001" customHeight="1">
      <c r="A22" s="323" t="s">
        <v>33</v>
      </c>
      <c r="B22" s="207" t="s">
        <v>798</v>
      </c>
      <c r="C22" s="324">
        <v>46</v>
      </c>
      <c r="D22" s="209" t="s">
        <v>799</v>
      </c>
      <c r="E22" s="325" t="s">
        <v>33</v>
      </c>
    </row>
    <row r="23" spans="1:5" s="167" customFormat="1" ht="32.25" thickBot="1">
      <c r="A23" s="211"/>
      <c r="B23" s="326" t="s">
        <v>34</v>
      </c>
      <c r="C23" s="212"/>
      <c r="D23" s="327" t="s">
        <v>35</v>
      </c>
      <c r="E23" s="213"/>
    </row>
    <row r="24" spans="1:5" s="167" customFormat="1" ht="17.25" thickTop="1" thickBot="1">
      <c r="A24" s="196" t="s">
        <v>36</v>
      </c>
      <c r="B24" s="197" t="s">
        <v>790</v>
      </c>
      <c r="C24" s="188">
        <v>50</v>
      </c>
      <c r="D24" s="189" t="s">
        <v>791</v>
      </c>
      <c r="E24" s="198" t="s">
        <v>36</v>
      </c>
    </row>
    <row r="25" spans="1:5" s="167" customFormat="1" ht="15.75">
      <c r="A25" s="205" t="s">
        <v>37</v>
      </c>
      <c r="B25" s="74" t="s">
        <v>800</v>
      </c>
      <c r="C25" s="192">
        <v>53</v>
      </c>
      <c r="D25" s="184" t="s">
        <v>801</v>
      </c>
      <c r="E25" s="200" t="s">
        <v>37</v>
      </c>
    </row>
    <row r="26" spans="1:5" s="167" customFormat="1" ht="15.75">
      <c r="A26" s="196" t="s">
        <v>38</v>
      </c>
      <c r="B26" s="197" t="s">
        <v>802</v>
      </c>
      <c r="C26" s="188">
        <v>56</v>
      </c>
      <c r="D26" s="189" t="s">
        <v>803</v>
      </c>
      <c r="E26" s="198" t="s">
        <v>38</v>
      </c>
    </row>
    <row r="27" spans="1:5" s="167" customFormat="1" ht="15.75">
      <c r="A27" s="205" t="s">
        <v>39</v>
      </c>
      <c r="B27" s="74" t="s">
        <v>792</v>
      </c>
      <c r="C27" s="192">
        <v>57</v>
      </c>
      <c r="D27" s="184" t="s">
        <v>793</v>
      </c>
      <c r="E27" s="200" t="s">
        <v>39</v>
      </c>
    </row>
    <row r="28" spans="1:5" s="167" customFormat="1" ht="15.75">
      <c r="A28" s="196" t="s">
        <v>40</v>
      </c>
      <c r="B28" s="197" t="s">
        <v>794</v>
      </c>
      <c r="C28" s="188">
        <v>60</v>
      </c>
      <c r="D28" s="189" t="s">
        <v>795</v>
      </c>
      <c r="E28" s="198" t="s">
        <v>40</v>
      </c>
    </row>
    <row r="29" spans="1:5" s="167" customFormat="1" ht="15.75">
      <c r="A29" s="205" t="s">
        <v>41</v>
      </c>
      <c r="B29" s="74" t="s">
        <v>796</v>
      </c>
      <c r="C29" s="192">
        <v>63</v>
      </c>
      <c r="D29" s="184" t="s">
        <v>804</v>
      </c>
      <c r="E29" s="200" t="s">
        <v>41</v>
      </c>
    </row>
    <row r="30" spans="1:5" s="167" customFormat="1" ht="15.75">
      <c r="A30" s="196" t="s">
        <v>42</v>
      </c>
      <c r="B30" s="197" t="s">
        <v>798</v>
      </c>
      <c r="C30" s="188">
        <v>66</v>
      </c>
      <c r="D30" s="189" t="s">
        <v>799</v>
      </c>
      <c r="E30" s="198" t="s">
        <v>42</v>
      </c>
    </row>
    <row r="31" spans="1:5" s="167" customFormat="1" ht="25.5">
      <c r="A31" s="214"/>
      <c r="B31" s="215" t="s">
        <v>43</v>
      </c>
      <c r="C31" s="216">
        <v>69</v>
      </c>
      <c r="D31" s="217" t="s">
        <v>44</v>
      </c>
      <c r="E31" s="218"/>
    </row>
    <row r="32" spans="1:5" ht="38.25" customHeight="1">
      <c r="A32" s="133"/>
      <c r="D32" s="169"/>
    </row>
    <row r="34" spans="1:1" ht="18">
      <c r="A34" s="132"/>
    </row>
    <row r="35" spans="1:1" ht="24.75" customHeight="1">
      <c r="A35" s="132"/>
    </row>
    <row r="36" spans="1:1" ht="18.75" customHeight="1"/>
    <row r="37" spans="1:1" ht="18">
      <c r="A37" s="132"/>
    </row>
    <row r="38" spans="1:1" ht="18">
      <c r="A38" s="132"/>
    </row>
    <row r="39" spans="1:1" ht="18">
      <c r="A39" s="132"/>
    </row>
    <row r="41" spans="1:1" ht="18">
      <c r="A41" s="132"/>
    </row>
    <row r="43" spans="1:1" ht="18">
      <c r="A43" s="132"/>
    </row>
    <row r="44" spans="1:1" ht="18">
      <c r="A44" s="132"/>
    </row>
    <row r="45" spans="1:1" ht="18">
      <c r="A45" s="132"/>
    </row>
    <row r="47" spans="1:1" ht="18">
      <c r="A47" s="132"/>
    </row>
    <row r="48" spans="1:1" ht="18">
      <c r="A48" s="132"/>
    </row>
    <row r="49" spans="1:1" ht="18">
      <c r="A49" s="132"/>
    </row>
    <row r="50" spans="1:1" ht="18">
      <c r="A50" s="132"/>
    </row>
    <row r="51" spans="1:1" ht="18">
      <c r="A51" s="132"/>
    </row>
    <row r="53" spans="1:1" ht="18">
      <c r="A53" s="132"/>
    </row>
    <row r="55" spans="1:1" ht="18">
      <c r="A55" s="132"/>
    </row>
    <row r="57" spans="1:1" ht="18">
      <c r="A57" s="132"/>
    </row>
    <row r="59" spans="1:1" ht="18">
      <c r="A59" s="132"/>
    </row>
    <row r="60" spans="1:1" ht="18">
      <c r="A60" s="132"/>
    </row>
    <row r="62" spans="1:1" ht="18">
      <c r="A62" s="132"/>
    </row>
    <row r="65" spans="1:14" ht="18">
      <c r="A65" s="132"/>
    </row>
    <row r="67" spans="1:14" ht="24" customHeight="1"/>
    <row r="69" spans="1:14" ht="14.25">
      <c r="C69" s="219" t="e">
        <f>C11+C12+#REF!+C14+C15+#REF!+C16+C17+#REF!+#REF!+C20+C21+C22+C24+#REF!+C27+C29+#REF!+C31+C32+C34+C35+C37+C38+C39+C41+C43+C44+C45+C47+C48+C49+C50+C51+C53+C55+C57+C59+C60+C62+C65</f>
        <v>#REF!</v>
      </c>
      <c r="D69" s="219" t="e">
        <f>D11+D12+#REF!+D14+D15+#REF!+D16+D17+#REF!+#REF!+D20+D21+D22+D24+#REF!+D27+D29+#REF!+D31+D32+D34+D35+D37+D38+D39+D41+D43+D44+D45+D47+D48+D49+D50+D51+D53+D55+D57+D59+D60+D62+D65</f>
        <v>#VALUE!</v>
      </c>
      <c r="E69" s="219" t="e">
        <f>E11+E12+#REF!+E14+E15+#REF!+E16+E17+#REF!+#REF!+E20+E21+E22+E24+#REF!+E27+E29+#REF!+E31+E32+E34+E35+E37+E38+E39+E41+E43+E44+E45+E47+E48+E49+E50+E51+E53+E55+E57+E59+E60+E62+E65</f>
        <v>#REF!</v>
      </c>
      <c r="F69" s="219"/>
      <c r="G69" s="219"/>
      <c r="H69" s="219"/>
      <c r="I69" s="219"/>
      <c r="J69" s="219"/>
      <c r="K69" s="219"/>
      <c r="L69" s="219"/>
      <c r="M69" s="219"/>
      <c r="N69" s="219"/>
    </row>
    <row r="70" spans="1:14">
      <c r="C70" s="219"/>
      <c r="D70" s="219"/>
      <c r="F70" s="219"/>
      <c r="G70" s="219"/>
      <c r="H70" s="219"/>
      <c r="I70" s="219"/>
      <c r="J70" s="219"/>
      <c r="K70" s="219"/>
      <c r="L70" s="219"/>
      <c r="M70" s="219"/>
      <c r="N70" s="219"/>
    </row>
  </sheetData>
  <mergeCells count="2">
    <mergeCell ref="A2:E2"/>
    <mergeCell ref="A3:E3"/>
  </mergeCells>
  <printOptions horizontalCentered="1"/>
  <pageMargins left="0" right="0" top="0.39370078740157483" bottom="0"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4506668294322"/>
  </sheetPr>
  <dimension ref="A1:N81"/>
  <sheetViews>
    <sheetView view="pageBreakPreview" topLeftCell="A11" zoomScaleNormal="100" zoomScaleSheetLayoutView="100" workbookViewId="0">
      <selection activeCell="E62" sqref="E62"/>
    </sheetView>
  </sheetViews>
  <sheetFormatPr defaultColWidth="8.88671875" defaultRowHeight="23.25"/>
  <cols>
    <col min="1" max="1" width="14.5546875" style="143" customWidth="1"/>
    <col min="2" max="2" width="39.44140625" style="143" customWidth="1"/>
    <col min="3" max="3" width="1.6640625" style="144" customWidth="1"/>
    <col min="4" max="4" width="39.88671875" style="144" customWidth="1"/>
    <col min="5" max="5" width="14" style="144" customWidth="1"/>
    <col min="6" max="11" width="1.6640625" style="144" customWidth="1"/>
    <col min="12" max="16384" width="8.88671875" style="144"/>
  </cols>
  <sheetData>
    <row r="1" spans="1:11" s="136" customFormat="1" ht="62.25" customHeight="1">
      <c r="A1" s="328"/>
      <c r="B1" s="328"/>
      <c r="C1" s="328"/>
      <c r="D1" s="328"/>
      <c r="E1" s="328"/>
      <c r="F1" s="140"/>
      <c r="G1" s="140"/>
      <c r="H1" s="140"/>
    </row>
    <row r="2" spans="1:11" ht="57.75" customHeight="1">
      <c r="A2" s="645" t="s">
        <v>45</v>
      </c>
      <c r="B2" s="645"/>
      <c r="C2" s="158"/>
      <c r="D2" s="646" t="s">
        <v>46</v>
      </c>
      <c r="E2" s="646"/>
      <c r="I2" s="158"/>
      <c r="J2" s="158"/>
      <c r="K2" s="158"/>
    </row>
    <row r="3" spans="1:11" ht="20.25">
      <c r="A3" s="647" t="s">
        <v>47</v>
      </c>
      <c r="B3" s="647"/>
      <c r="D3" s="648" t="s">
        <v>48</v>
      </c>
      <c r="E3" s="648"/>
    </row>
    <row r="4" spans="1:11" ht="117" customHeight="1">
      <c r="A4" s="649" t="s">
        <v>49</v>
      </c>
      <c r="B4" s="649"/>
      <c r="D4" s="644" t="s">
        <v>50</v>
      </c>
      <c r="E4" s="644"/>
    </row>
    <row r="5" spans="1:11" ht="21.75" customHeight="1">
      <c r="A5" s="159" t="s">
        <v>51</v>
      </c>
      <c r="B5" s="160" t="s">
        <v>52</v>
      </c>
      <c r="D5" s="161" t="s">
        <v>53</v>
      </c>
      <c r="E5" s="162" t="s">
        <v>54</v>
      </c>
    </row>
    <row r="6" spans="1:11" ht="21.75" customHeight="1">
      <c r="A6" s="163" t="s">
        <v>55</v>
      </c>
      <c r="B6" s="160" t="s">
        <v>56</v>
      </c>
      <c r="D6" s="161" t="s">
        <v>57</v>
      </c>
      <c r="E6" s="162" t="s">
        <v>58</v>
      </c>
    </row>
    <row r="7" spans="1:11" ht="28.5">
      <c r="A7" s="163" t="s">
        <v>59</v>
      </c>
      <c r="B7" s="160" t="s">
        <v>60</v>
      </c>
      <c r="D7" s="161" t="s">
        <v>61</v>
      </c>
      <c r="E7" s="162" t="s">
        <v>62</v>
      </c>
    </row>
    <row r="8" spans="1:11" ht="28.5">
      <c r="A8" s="163" t="s">
        <v>63</v>
      </c>
      <c r="B8" s="160" t="s">
        <v>64</v>
      </c>
      <c r="D8" s="161" t="s">
        <v>65</v>
      </c>
      <c r="E8" s="162" t="s">
        <v>66</v>
      </c>
    </row>
    <row r="9" spans="1:11" s="135" customFormat="1" ht="35.25" customHeight="1">
      <c r="A9" s="640" t="s">
        <v>67</v>
      </c>
      <c r="B9" s="640"/>
      <c r="D9" s="643" t="s">
        <v>68</v>
      </c>
      <c r="E9" s="643"/>
    </row>
    <row r="10" spans="1:11" ht="29.25" customHeight="1">
      <c r="A10" s="642" t="s">
        <v>69</v>
      </c>
      <c r="B10" s="642"/>
      <c r="C10" s="164"/>
      <c r="D10" s="639" t="s">
        <v>70</v>
      </c>
      <c r="E10" s="639"/>
    </row>
    <row r="11" spans="1:11" ht="43.5" customHeight="1">
      <c r="A11" s="640" t="s">
        <v>71</v>
      </c>
      <c r="B11" s="640"/>
      <c r="C11" s="164"/>
      <c r="D11" s="644" t="s">
        <v>72</v>
      </c>
      <c r="E11" s="644"/>
    </row>
    <row r="12" spans="1:11" ht="23.25" customHeight="1">
      <c r="A12" s="638" t="s">
        <v>73</v>
      </c>
      <c r="B12" s="638"/>
      <c r="C12" s="164"/>
      <c r="D12" s="639" t="s">
        <v>74</v>
      </c>
      <c r="E12" s="639"/>
    </row>
    <row r="13" spans="1:11" ht="44.25" customHeight="1">
      <c r="A13" s="640" t="s">
        <v>75</v>
      </c>
      <c r="B13" s="640"/>
      <c r="C13" s="164"/>
      <c r="D13" s="641" t="s">
        <v>76</v>
      </c>
      <c r="E13" s="641"/>
    </row>
    <row r="14" spans="1:11" ht="23.25" customHeight="1">
      <c r="A14" s="642" t="s">
        <v>77</v>
      </c>
      <c r="B14" s="642"/>
      <c r="C14" s="164"/>
      <c r="D14" s="639" t="s">
        <v>78</v>
      </c>
      <c r="E14" s="639"/>
    </row>
    <row r="15" spans="1:11" ht="57" customHeight="1">
      <c r="A15" s="640" t="s">
        <v>79</v>
      </c>
      <c r="B15" s="640"/>
      <c r="C15" s="164"/>
      <c r="D15" s="641" t="s">
        <v>80</v>
      </c>
      <c r="E15" s="641"/>
    </row>
    <row r="16" spans="1:11" ht="44.25" customHeight="1">
      <c r="A16" s="640" t="s">
        <v>81</v>
      </c>
      <c r="B16" s="640"/>
      <c r="C16" s="164"/>
      <c r="D16" s="641" t="s">
        <v>82</v>
      </c>
      <c r="E16" s="641"/>
    </row>
    <row r="17" spans="1:5" ht="60.75" customHeight="1">
      <c r="A17" s="640" t="s">
        <v>83</v>
      </c>
      <c r="B17" s="640"/>
      <c r="C17" s="164"/>
      <c r="D17" s="641" t="s">
        <v>84</v>
      </c>
      <c r="E17" s="641"/>
    </row>
    <row r="18" spans="1:5">
      <c r="A18" s="154"/>
      <c r="B18" s="165"/>
    </row>
    <row r="19" spans="1:5">
      <c r="A19" s="150"/>
    </row>
    <row r="20" spans="1:5">
      <c r="A20" s="154"/>
    </row>
    <row r="21" spans="1:5">
      <c r="A21" s="150"/>
    </row>
    <row r="22" spans="1:5">
      <c r="A22" s="155"/>
    </row>
    <row r="23" spans="1:5">
      <c r="A23" s="150"/>
    </row>
    <row r="24" spans="1:5">
      <c r="A24" s="154"/>
    </row>
    <row r="25" spans="1:5">
      <c r="A25" s="150"/>
    </row>
    <row r="26" spans="1:5">
      <c r="A26" s="155"/>
    </row>
    <row r="27" spans="1:5">
      <c r="A27" s="150"/>
    </row>
    <row r="28" spans="1:5">
      <c r="A28" s="150"/>
    </row>
    <row r="29" spans="1:5">
      <c r="A29" s="154"/>
    </row>
    <row r="30" spans="1:5">
      <c r="A30" s="150"/>
    </row>
    <row r="31" spans="1:5">
      <c r="A31" s="150"/>
    </row>
    <row r="33" spans="1:11">
      <c r="A33" s="150"/>
    </row>
    <row r="35" spans="1:11" ht="24.75" customHeight="1">
      <c r="A35" s="150"/>
    </row>
    <row r="36" spans="1:11" ht="18.75" customHeight="1">
      <c r="A36" s="154">
        <v>36</v>
      </c>
    </row>
    <row r="37" spans="1:11">
      <c r="A37" s="150"/>
    </row>
    <row r="38" spans="1:11">
      <c r="A38" s="150"/>
    </row>
    <row r="39" spans="1:11">
      <c r="A39" s="150"/>
      <c r="C39" s="144">
        <f>C12+C15+C17+C19+C21+C23+C25+C27+C28+C30+C31+C33+C35+C37+C38</f>
        <v>0</v>
      </c>
      <c r="D39" s="144" t="e">
        <f t="shared" ref="D39:K39" si="0">D12+D15+D17+D19+D21+D23+D25+D27+D28+D30+D31+D33+D35+D37+D38</f>
        <v>#VALUE!</v>
      </c>
      <c r="E39" s="144">
        <f t="shared" si="0"/>
        <v>0</v>
      </c>
      <c r="F39" s="144">
        <f t="shared" si="0"/>
        <v>0</v>
      </c>
      <c r="G39" s="144">
        <f t="shared" si="0"/>
        <v>0</v>
      </c>
      <c r="H39" s="144">
        <f t="shared" si="0"/>
        <v>0</v>
      </c>
      <c r="I39" s="144">
        <f t="shared" si="0"/>
        <v>0</v>
      </c>
      <c r="J39" s="144">
        <f t="shared" si="0"/>
        <v>0</v>
      </c>
      <c r="K39" s="144">
        <f t="shared" si="0"/>
        <v>0</v>
      </c>
    </row>
    <row r="40" spans="1:11">
      <c r="A40" s="150"/>
    </row>
    <row r="41" spans="1:11">
      <c r="C41" s="144">
        <f>C12+C15+C17+C19+C21+C23+C25+C27+C28+C30+C31+C33+C35+C37+C38</f>
        <v>0</v>
      </c>
      <c r="D41" s="144" t="e">
        <f t="shared" ref="D41:K41" si="1">D12+D15+D17+D19+D21+D23+D25+D27+D28+D30+D31+D33+D35+D37+D38</f>
        <v>#VALUE!</v>
      </c>
      <c r="E41" s="144">
        <f t="shared" si="1"/>
        <v>0</v>
      </c>
      <c r="F41" s="144">
        <f t="shared" si="1"/>
        <v>0</v>
      </c>
      <c r="G41" s="144">
        <f t="shared" si="1"/>
        <v>0</v>
      </c>
      <c r="H41" s="144">
        <f t="shared" si="1"/>
        <v>0</v>
      </c>
      <c r="I41" s="144">
        <f t="shared" si="1"/>
        <v>0</v>
      </c>
      <c r="J41" s="144">
        <f t="shared" si="1"/>
        <v>0</v>
      </c>
      <c r="K41" s="144">
        <f t="shared" si="1"/>
        <v>0</v>
      </c>
    </row>
    <row r="42" spans="1:11">
      <c r="A42" s="150"/>
    </row>
    <row r="43" spans="1:11">
      <c r="A43" s="150"/>
    </row>
    <row r="45" spans="1:11">
      <c r="A45" s="150"/>
    </row>
    <row r="46" spans="1:11">
      <c r="A46" s="150"/>
    </row>
    <row r="48" spans="1:11">
      <c r="A48" s="150"/>
    </row>
    <row r="49" spans="1:1">
      <c r="A49" s="150"/>
    </row>
    <row r="50" spans="1:1">
      <c r="A50" s="150"/>
    </row>
    <row r="52" spans="1:1">
      <c r="A52" s="150"/>
    </row>
    <row r="54" spans="1:1">
      <c r="A54" s="150"/>
    </row>
    <row r="55" spans="1:1">
      <c r="A55" s="150"/>
    </row>
    <row r="56" spans="1:1">
      <c r="A56" s="150"/>
    </row>
    <row r="58" spans="1:1">
      <c r="A58" s="150"/>
    </row>
    <row r="59" spans="1:1">
      <c r="A59" s="150"/>
    </row>
    <row r="60" spans="1:1">
      <c r="A60" s="150"/>
    </row>
    <row r="61" spans="1:1">
      <c r="A61" s="150"/>
    </row>
    <row r="62" spans="1:1">
      <c r="A62" s="150"/>
    </row>
    <row r="64" spans="1:1">
      <c r="A64" s="150"/>
    </row>
    <row r="66" spans="1:14">
      <c r="A66" s="150"/>
    </row>
    <row r="68" spans="1:14">
      <c r="A68" s="150"/>
    </row>
    <row r="70" spans="1:14">
      <c r="A70" s="150"/>
    </row>
    <row r="71" spans="1:14">
      <c r="A71" s="150"/>
    </row>
    <row r="73" spans="1:14">
      <c r="A73" s="150"/>
    </row>
    <row r="76" spans="1:14">
      <c r="A76" s="150"/>
    </row>
    <row r="78" spans="1:14" ht="24" customHeight="1"/>
    <row r="80" spans="1:14">
      <c r="C80" s="136">
        <f t="shared" ref="C80:H80" si="2">C12+C13+C15+C18+C19+C20+C21+C22+C24+C26+C28+C29+C31+C33+C35+C37+C39+C40+C42+C43+C45+C46+C48+C49+C50+C52+C54+C55+C56+C58+C59+C60+C61+C62+C64+C66+C68+C70+C71+C73+C76</f>
        <v>0</v>
      </c>
      <c r="D80" s="136" t="e">
        <f t="shared" si="2"/>
        <v>#VALUE!</v>
      </c>
      <c r="E80" s="136">
        <f t="shared" si="2"/>
        <v>0</v>
      </c>
      <c r="F80" s="136">
        <f t="shared" si="2"/>
        <v>0</v>
      </c>
      <c r="G80" s="136">
        <f t="shared" si="2"/>
        <v>0</v>
      </c>
      <c r="H80" s="136">
        <f t="shared" si="2"/>
        <v>0</v>
      </c>
      <c r="I80" s="136"/>
      <c r="J80" s="136"/>
      <c r="K80" s="136"/>
      <c r="L80" s="136"/>
      <c r="M80" s="136"/>
      <c r="N80" s="136"/>
    </row>
    <row r="81" spans="3:14">
      <c r="C81" s="136"/>
      <c r="D81" s="136"/>
      <c r="E81" s="136"/>
      <c r="F81" s="136"/>
      <c r="G81" s="136"/>
      <c r="H81" s="136"/>
      <c r="I81" s="136"/>
      <c r="J81" s="136"/>
      <c r="K81" s="136"/>
      <c r="L81" s="136"/>
      <c r="M81" s="136"/>
      <c r="N81" s="136"/>
    </row>
  </sheetData>
  <mergeCells count="24">
    <mergeCell ref="A2:B2"/>
    <mergeCell ref="D2:E2"/>
    <mergeCell ref="A3:B3"/>
    <mergeCell ref="D3:E3"/>
    <mergeCell ref="A4:B4"/>
    <mergeCell ref="D4:E4"/>
    <mergeCell ref="A9:B9"/>
    <mergeCell ref="D9:E9"/>
    <mergeCell ref="A10:B10"/>
    <mergeCell ref="D10:E10"/>
    <mergeCell ref="A11:B11"/>
    <mergeCell ref="D11:E11"/>
    <mergeCell ref="A12:B12"/>
    <mergeCell ref="D12:E12"/>
    <mergeCell ref="A13:B13"/>
    <mergeCell ref="D13:E13"/>
    <mergeCell ref="A17:B17"/>
    <mergeCell ref="D17:E17"/>
    <mergeCell ref="A14:B14"/>
    <mergeCell ref="D14:E14"/>
    <mergeCell ref="A15:B15"/>
    <mergeCell ref="D15:E15"/>
    <mergeCell ref="A16:B16"/>
    <mergeCell ref="D16:E16"/>
  </mergeCells>
  <printOptions horizontalCentered="1"/>
  <pageMargins left="0" right="0" top="0.39305555555555599" bottom="0" header="0.31458333333333299" footer="0.31458333333333299"/>
  <pageSetup paperSize="9" orientation="landscape" r:id="rId1"/>
  <rowBreaks count="1" manualBreakCount="1">
    <brk id="11"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4506668294322"/>
  </sheetPr>
  <dimension ref="A1:N82"/>
  <sheetViews>
    <sheetView view="pageBreakPreview" zoomScaleNormal="100" zoomScaleSheetLayoutView="100" workbookViewId="0">
      <selection activeCell="E62" sqref="E62"/>
    </sheetView>
  </sheetViews>
  <sheetFormatPr defaultColWidth="8.88671875" defaultRowHeight="23.25"/>
  <cols>
    <col min="1" max="1" width="15.21875" style="143" customWidth="1"/>
    <col min="2" max="2" width="39.44140625" style="143" customWidth="1"/>
    <col min="3" max="3" width="1.6640625" style="144" customWidth="1"/>
    <col min="4" max="4" width="39.109375" style="144" customWidth="1"/>
    <col min="5" max="5" width="14.109375" style="144" customWidth="1"/>
    <col min="6" max="11" width="1.6640625" style="144" customWidth="1"/>
    <col min="12" max="16384" width="8.88671875" style="144"/>
  </cols>
  <sheetData>
    <row r="1" spans="1:12" s="136" customFormat="1" ht="49.5" customHeight="1">
      <c r="A1" s="328"/>
      <c r="B1" s="328"/>
      <c r="C1" s="328"/>
      <c r="D1" s="328"/>
      <c r="E1" s="328"/>
      <c r="F1" s="140"/>
      <c r="G1" s="140"/>
      <c r="H1" s="140"/>
    </row>
    <row r="2" spans="1:12" s="142" customFormat="1" ht="42" customHeight="1">
      <c r="A2" s="145"/>
      <c r="E2" s="145"/>
    </row>
    <row r="3" spans="1:12" ht="20.25" customHeight="1">
      <c r="A3" s="652" t="s">
        <v>85</v>
      </c>
      <c r="B3" s="652"/>
      <c r="D3" s="653" t="s">
        <v>86</v>
      </c>
      <c r="E3" s="653"/>
    </row>
    <row r="4" spans="1:12" ht="23.25" customHeight="1">
      <c r="A4" s="654" t="s">
        <v>87</v>
      </c>
      <c r="B4" s="654"/>
      <c r="D4" s="655" t="s">
        <v>88</v>
      </c>
      <c r="E4" s="655"/>
    </row>
    <row r="5" spans="1:12" ht="38.25" customHeight="1">
      <c r="A5" s="146" t="s">
        <v>89</v>
      </c>
      <c r="B5" s="147" t="s">
        <v>90</v>
      </c>
      <c r="D5" s="148" t="s">
        <v>91</v>
      </c>
      <c r="E5" s="149" t="s">
        <v>92</v>
      </c>
      <c r="J5" s="156"/>
      <c r="K5" s="157"/>
      <c r="L5" s="157"/>
    </row>
    <row r="6" spans="1:12" ht="36">
      <c r="A6" s="146" t="s">
        <v>93</v>
      </c>
      <c r="B6" s="147" t="s">
        <v>94</v>
      </c>
      <c r="D6" s="148" t="s">
        <v>95</v>
      </c>
      <c r="E6" s="149" t="s">
        <v>96</v>
      </c>
      <c r="J6" s="156"/>
      <c r="K6" s="157"/>
      <c r="L6" s="157"/>
    </row>
    <row r="7" spans="1:12" ht="36">
      <c r="A7" s="146" t="s">
        <v>97</v>
      </c>
      <c r="B7" s="147" t="s">
        <v>98</v>
      </c>
      <c r="D7" s="148" t="s">
        <v>61</v>
      </c>
      <c r="E7" s="149" t="s">
        <v>99</v>
      </c>
      <c r="J7" s="156"/>
      <c r="K7" s="157"/>
      <c r="L7" s="157"/>
    </row>
    <row r="8" spans="1:12" ht="36">
      <c r="A8" s="146" t="s">
        <v>100</v>
      </c>
      <c r="B8" s="147" t="s">
        <v>101</v>
      </c>
      <c r="D8" s="148" t="s">
        <v>102</v>
      </c>
      <c r="E8" s="149" t="s">
        <v>103</v>
      </c>
      <c r="J8" s="156"/>
      <c r="K8" s="157"/>
      <c r="L8" s="157"/>
    </row>
    <row r="9" spans="1:12" ht="47.25" customHeight="1">
      <c r="A9" s="650" t="s">
        <v>104</v>
      </c>
      <c r="B9" s="650"/>
      <c r="D9" s="651" t="s">
        <v>105</v>
      </c>
      <c r="E9" s="651"/>
    </row>
    <row r="11" spans="1:12" ht="29.25" customHeight="1">
      <c r="A11" s="150"/>
    </row>
    <row r="13" spans="1:12">
      <c r="A13" s="151"/>
    </row>
    <row r="14" spans="1:12">
      <c r="A14" s="152"/>
    </row>
    <row r="16" spans="1:12">
      <c r="A16" s="150"/>
    </row>
    <row r="18" spans="1:1">
      <c r="A18" s="153"/>
    </row>
    <row r="19" spans="1:1">
      <c r="A19" s="154"/>
    </row>
    <row r="20" spans="1:1">
      <c r="A20" s="150"/>
    </row>
    <row r="21" spans="1:1">
      <c r="A21" s="154"/>
    </row>
    <row r="22" spans="1:1">
      <c r="A22" s="150"/>
    </row>
    <row r="23" spans="1:1">
      <c r="A23" s="155"/>
    </row>
    <row r="24" spans="1:1">
      <c r="A24" s="150"/>
    </row>
    <row r="25" spans="1:1">
      <c r="A25" s="154"/>
    </row>
    <row r="26" spans="1:1">
      <c r="A26" s="150"/>
    </row>
    <row r="27" spans="1:1">
      <c r="A27" s="155"/>
    </row>
    <row r="28" spans="1:1">
      <c r="A28" s="150"/>
    </row>
    <row r="29" spans="1:1">
      <c r="A29" s="150"/>
    </row>
    <row r="30" spans="1:1">
      <c r="A30" s="154"/>
    </row>
    <row r="31" spans="1:1">
      <c r="A31" s="150"/>
    </row>
    <row r="32" spans="1:1">
      <c r="A32" s="150"/>
    </row>
    <row r="34" spans="1:11">
      <c r="A34" s="150"/>
    </row>
    <row r="35" spans="1:11" ht="24.75" customHeight="1"/>
    <row r="36" spans="1:11" ht="18.75" customHeight="1">
      <c r="A36" s="150"/>
    </row>
    <row r="37" spans="1:11">
      <c r="A37" s="154">
        <v>36</v>
      </c>
    </row>
    <row r="38" spans="1:11">
      <c r="A38" s="150"/>
    </row>
    <row r="39" spans="1:11">
      <c r="A39" s="150"/>
    </row>
    <row r="40" spans="1:11">
      <c r="A40" s="150"/>
      <c r="C40" s="144">
        <f>C13+C16+C18+C20+C22+C24+C26+C28+C29+C31+C32+C34+C36+C38+C39</f>
        <v>0</v>
      </c>
      <c r="D40" s="144">
        <f t="shared" ref="D40:K40" si="0">D13+D16+D18+D20+D22+D24+D26+D28+D29+D31+D32+D34+D36+D38+D39</f>
        <v>0</v>
      </c>
      <c r="E40" s="144">
        <f t="shared" si="0"/>
        <v>0</v>
      </c>
      <c r="F40" s="144">
        <f t="shared" si="0"/>
        <v>0</v>
      </c>
      <c r="G40" s="144">
        <f t="shared" si="0"/>
        <v>0</v>
      </c>
      <c r="H40" s="144">
        <f t="shared" si="0"/>
        <v>0</v>
      </c>
      <c r="I40" s="144">
        <f t="shared" si="0"/>
        <v>0</v>
      </c>
      <c r="J40" s="144">
        <f t="shared" si="0"/>
        <v>0</v>
      </c>
      <c r="K40" s="144">
        <f t="shared" si="0"/>
        <v>0</v>
      </c>
    </row>
    <row r="41" spans="1:11">
      <c r="A41" s="150"/>
    </row>
    <row r="42" spans="1:11">
      <c r="C42" s="144">
        <f>C13+C16+C18+C20+C22+C24+C26+C28+C29+C31+C32+C34+C36+C38+C39</f>
        <v>0</v>
      </c>
      <c r="D42" s="144">
        <f t="shared" ref="D42:K42" si="1">D13+D16+D18+D20+D22+D24+D26+D28+D29+D31+D32+D34+D36+D38+D39</f>
        <v>0</v>
      </c>
      <c r="E42" s="144">
        <f t="shared" si="1"/>
        <v>0</v>
      </c>
      <c r="F42" s="144">
        <f t="shared" si="1"/>
        <v>0</v>
      </c>
      <c r="G42" s="144">
        <f t="shared" si="1"/>
        <v>0</v>
      </c>
      <c r="H42" s="144">
        <f t="shared" si="1"/>
        <v>0</v>
      </c>
      <c r="I42" s="144">
        <f t="shared" si="1"/>
        <v>0</v>
      </c>
      <c r="J42" s="144">
        <f t="shared" si="1"/>
        <v>0</v>
      </c>
      <c r="K42" s="144">
        <f t="shared" si="1"/>
        <v>0</v>
      </c>
    </row>
    <row r="43" spans="1:11">
      <c r="A43" s="150"/>
    </row>
    <row r="44" spans="1:11">
      <c r="A44" s="150"/>
    </row>
    <row r="46" spans="1:11">
      <c r="A46" s="150"/>
    </row>
    <row r="47" spans="1:11">
      <c r="A47" s="150"/>
    </row>
    <row r="49" spans="1:1">
      <c r="A49" s="150"/>
    </row>
    <row r="50" spans="1:1">
      <c r="A50" s="150"/>
    </row>
    <row r="51" spans="1:1">
      <c r="A51" s="150"/>
    </row>
    <row r="53" spans="1:1">
      <c r="A53" s="150"/>
    </row>
    <row r="55" spans="1:1">
      <c r="A55" s="150"/>
    </row>
    <row r="56" spans="1:1">
      <c r="A56" s="150"/>
    </row>
    <row r="57" spans="1:1">
      <c r="A57" s="150"/>
    </row>
    <row r="59" spans="1:1">
      <c r="A59" s="150"/>
    </row>
    <row r="60" spans="1:1">
      <c r="A60" s="150"/>
    </row>
    <row r="61" spans="1:1">
      <c r="A61" s="150"/>
    </row>
    <row r="62" spans="1:1">
      <c r="A62" s="150"/>
    </row>
    <row r="63" spans="1:1">
      <c r="A63" s="150"/>
    </row>
    <row r="65" spans="1:1">
      <c r="A65" s="150"/>
    </row>
    <row r="67" spans="1:1">
      <c r="A67" s="150"/>
    </row>
    <row r="69" spans="1:1">
      <c r="A69" s="150"/>
    </row>
    <row r="71" spans="1:1">
      <c r="A71" s="150"/>
    </row>
    <row r="72" spans="1:1">
      <c r="A72" s="150"/>
    </row>
    <row r="74" spans="1:1">
      <c r="A74" s="150"/>
    </row>
    <row r="77" spans="1:1">
      <c r="A77" s="150"/>
    </row>
    <row r="79" spans="1:1" ht="24" customHeight="1"/>
    <row r="81" spans="3:14">
      <c r="C81" s="136">
        <f t="shared" ref="C81:H81" si="2">C13+C14+C16+C19+C20+C21+C22+C23+C25+C27+C29+C30+C32+C34+C36+C38+C40+C41+C43+C44+C46+C47+C49+C50+C51+C53+C55+C56+C57+C59+C60+C61+C62+C63+C65+C67+C69+C71+C72+C74+C77</f>
        <v>0</v>
      </c>
      <c r="D81" s="136">
        <f t="shared" si="2"/>
        <v>0</v>
      </c>
      <c r="E81" s="136">
        <f t="shared" si="2"/>
        <v>0</v>
      </c>
      <c r="F81" s="136">
        <f t="shared" si="2"/>
        <v>0</v>
      </c>
      <c r="G81" s="136">
        <f t="shared" si="2"/>
        <v>0</v>
      </c>
      <c r="H81" s="136">
        <f t="shared" si="2"/>
        <v>0</v>
      </c>
      <c r="I81" s="136"/>
      <c r="J81" s="136"/>
      <c r="K81" s="136"/>
      <c r="L81" s="136"/>
      <c r="M81" s="136"/>
      <c r="N81" s="136"/>
    </row>
    <row r="82" spans="3:14">
      <c r="C82" s="136"/>
      <c r="D82" s="136"/>
      <c r="E82" s="136"/>
      <c r="F82" s="136"/>
      <c r="G82" s="136"/>
      <c r="H82" s="136"/>
      <c r="I82" s="136"/>
      <c r="J82" s="136"/>
      <c r="K82" s="136"/>
      <c r="L82" s="136"/>
      <c r="M82" s="136"/>
      <c r="N82" s="136"/>
    </row>
  </sheetData>
  <mergeCells count="6">
    <mergeCell ref="A9:B9"/>
    <mergeCell ref="D9:E9"/>
    <mergeCell ref="A3:B3"/>
    <mergeCell ref="D3:E3"/>
    <mergeCell ref="A4:B4"/>
    <mergeCell ref="D4:E4"/>
  </mergeCells>
  <printOptions horizontalCentered="1"/>
  <pageMargins left="0" right="0" top="0.39305555555555599" bottom="0" header="0.31458333333333299" footer="0.31458333333333299"/>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4506668294322"/>
  </sheetPr>
  <dimension ref="A1:H122"/>
  <sheetViews>
    <sheetView view="pageBreakPreview" topLeftCell="A26" zoomScaleNormal="100" zoomScaleSheetLayoutView="100" workbookViewId="0">
      <selection activeCell="D62" sqref="D62:E62"/>
    </sheetView>
  </sheetViews>
  <sheetFormatPr defaultColWidth="8.88671875" defaultRowHeight="23.25"/>
  <cols>
    <col min="1" max="1" width="14.5546875" style="138" customWidth="1"/>
    <col min="2" max="2" width="42.77734375" style="138" customWidth="1"/>
    <col min="3" max="3" width="3.6640625" style="139" customWidth="1"/>
    <col min="4" max="4" width="42.77734375" style="139" customWidth="1"/>
    <col min="5" max="5" width="13.77734375" style="139" customWidth="1"/>
    <col min="6" max="7" width="8.88671875" style="139"/>
    <col min="8" max="8" width="48.5546875" style="139" customWidth="1"/>
    <col min="9" max="16384" width="8.88671875" style="139"/>
  </cols>
  <sheetData>
    <row r="1" spans="1:8" s="136" customFormat="1" ht="68.25" customHeight="1">
      <c r="A1" s="328"/>
      <c r="B1" s="328"/>
      <c r="C1" s="328"/>
      <c r="D1" s="328"/>
      <c r="E1" s="328"/>
      <c r="F1" s="140"/>
      <c r="G1" s="140"/>
      <c r="H1" s="140"/>
    </row>
    <row r="2" spans="1:8">
      <c r="A2" s="656" t="s">
        <v>106</v>
      </c>
      <c r="B2" s="656"/>
      <c r="D2" s="657" t="s">
        <v>107</v>
      </c>
      <c r="E2" s="657"/>
    </row>
    <row r="3" spans="1:8" s="137" customFormat="1" ht="20.25">
      <c r="A3" s="658" t="s">
        <v>108</v>
      </c>
      <c r="B3" s="658"/>
      <c r="D3" s="659" t="s">
        <v>109</v>
      </c>
      <c r="E3" s="659"/>
    </row>
    <row r="4" spans="1:8" s="137" customFormat="1" ht="95.25" customHeight="1">
      <c r="A4" s="660" t="s">
        <v>110</v>
      </c>
      <c r="B4" s="660"/>
      <c r="D4" s="661" t="s">
        <v>88</v>
      </c>
      <c r="E4" s="661"/>
    </row>
    <row r="5" spans="1:8" s="137" customFormat="1" ht="23.25" customHeight="1">
      <c r="A5" s="658" t="s">
        <v>111</v>
      </c>
      <c r="B5" s="658"/>
      <c r="D5" s="664" t="s">
        <v>112</v>
      </c>
      <c r="E5" s="664"/>
    </row>
    <row r="6" spans="1:8" s="137" customFormat="1" ht="80.25" customHeight="1">
      <c r="A6" s="660" t="s">
        <v>113</v>
      </c>
      <c r="B6" s="660"/>
      <c r="D6" s="661" t="s">
        <v>114</v>
      </c>
      <c r="E6" s="661"/>
    </row>
    <row r="7" spans="1:8" s="137" customFormat="1" ht="23.25" customHeight="1">
      <c r="A7" s="662" t="s">
        <v>115</v>
      </c>
      <c r="B7" s="662"/>
      <c r="D7" s="663" t="s">
        <v>116</v>
      </c>
      <c r="E7" s="665"/>
    </row>
    <row r="8" spans="1:8" s="137" customFormat="1" ht="36.75" customHeight="1">
      <c r="A8" s="660" t="s">
        <v>117</v>
      </c>
      <c r="B8" s="660"/>
      <c r="D8" s="661" t="s">
        <v>118</v>
      </c>
      <c r="E8" s="661"/>
    </row>
    <row r="9" spans="1:8" s="137" customFormat="1" ht="23.25" customHeight="1">
      <c r="A9" s="662" t="s">
        <v>119</v>
      </c>
      <c r="B9" s="662"/>
      <c r="D9" s="663" t="s">
        <v>120</v>
      </c>
      <c r="E9" s="663"/>
    </row>
    <row r="10" spans="1:8" s="137" customFormat="1" ht="75.75" customHeight="1">
      <c r="A10" s="660" t="s">
        <v>121</v>
      </c>
      <c r="B10" s="660"/>
      <c r="D10" s="661" t="s">
        <v>122</v>
      </c>
      <c r="E10" s="661"/>
    </row>
    <row r="11" spans="1:8" s="137" customFormat="1" ht="23.25" customHeight="1">
      <c r="A11" s="662" t="s">
        <v>123</v>
      </c>
      <c r="B11" s="662"/>
      <c r="D11" s="663" t="s">
        <v>124</v>
      </c>
      <c r="E11" s="663"/>
    </row>
    <row r="12" spans="1:8" s="137" customFormat="1" ht="122.25" customHeight="1">
      <c r="A12" s="660" t="s">
        <v>125</v>
      </c>
      <c r="B12" s="660"/>
      <c r="D12" s="661" t="s">
        <v>126</v>
      </c>
      <c r="E12" s="661"/>
    </row>
    <row r="13" spans="1:8" s="137" customFormat="1" ht="23.25" customHeight="1">
      <c r="A13" s="662" t="s">
        <v>127</v>
      </c>
      <c r="B13" s="662"/>
      <c r="D13" s="663" t="s">
        <v>128</v>
      </c>
      <c r="E13" s="663"/>
    </row>
    <row r="14" spans="1:8" s="137" customFormat="1" ht="104.25" customHeight="1">
      <c r="A14" s="660" t="s">
        <v>129</v>
      </c>
      <c r="B14" s="660"/>
      <c r="D14" s="661" t="s">
        <v>130</v>
      </c>
      <c r="E14" s="661"/>
    </row>
    <row r="15" spans="1:8" s="137" customFormat="1" ht="23.25" customHeight="1">
      <c r="A15" s="662" t="s">
        <v>131</v>
      </c>
      <c r="B15" s="662"/>
      <c r="D15" s="663" t="s">
        <v>132</v>
      </c>
      <c r="E15" s="665"/>
    </row>
    <row r="16" spans="1:8" s="137" customFormat="1" ht="21.75" customHeight="1">
      <c r="A16" s="666" t="s">
        <v>133</v>
      </c>
      <c r="B16" s="666"/>
      <c r="D16" s="661" t="s">
        <v>134</v>
      </c>
      <c r="E16" s="661"/>
    </row>
    <row r="17" spans="1:5" s="137" customFormat="1" ht="60.75" customHeight="1">
      <c r="A17" s="666" t="s">
        <v>135</v>
      </c>
      <c r="B17" s="666"/>
      <c r="D17" s="661" t="s">
        <v>136</v>
      </c>
      <c r="E17" s="661"/>
    </row>
    <row r="18" spans="1:5" s="137" customFormat="1" ht="36.75" customHeight="1">
      <c r="A18" s="666" t="s">
        <v>137</v>
      </c>
      <c r="B18" s="666"/>
      <c r="D18" s="667" t="s">
        <v>138</v>
      </c>
      <c r="E18" s="661"/>
    </row>
    <row r="19" spans="1:5" s="137" customFormat="1" ht="42.75" customHeight="1">
      <c r="A19" s="666" t="s">
        <v>139</v>
      </c>
      <c r="B19" s="666"/>
      <c r="D19" s="661" t="s">
        <v>140</v>
      </c>
      <c r="E19" s="661"/>
    </row>
    <row r="20" spans="1:5" s="137" customFormat="1" ht="67.5" customHeight="1">
      <c r="A20" s="666" t="s">
        <v>141</v>
      </c>
      <c r="B20" s="666"/>
      <c r="D20" s="661" t="s">
        <v>142</v>
      </c>
      <c r="E20" s="661"/>
    </row>
    <row r="21" spans="1:5" s="137" customFormat="1" ht="35.25" customHeight="1">
      <c r="A21" s="666" t="s">
        <v>143</v>
      </c>
      <c r="B21" s="666"/>
      <c r="D21" s="661" t="s">
        <v>144</v>
      </c>
      <c r="E21" s="661"/>
    </row>
    <row r="22" spans="1:5" s="137" customFormat="1" ht="68.25" customHeight="1">
      <c r="A22" s="666" t="s">
        <v>145</v>
      </c>
      <c r="B22" s="666"/>
      <c r="D22" s="661" t="s">
        <v>146</v>
      </c>
      <c r="E22" s="661"/>
    </row>
    <row r="23" spans="1:5" s="137" customFormat="1" ht="23.25" customHeight="1">
      <c r="A23" s="662" t="s">
        <v>147</v>
      </c>
      <c r="B23" s="662"/>
      <c r="D23" s="663" t="s">
        <v>148</v>
      </c>
      <c r="E23" s="665"/>
    </row>
    <row r="24" spans="1:5" s="137" customFormat="1" ht="125.25" customHeight="1">
      <c r="A24" s="660" t="s">
        <v>149</v>
      </c>
      <c r="B24" s="660"/>
      <c r="D24" s="661" t="s">
        <v>150</v>
      </c>
      <c r="E24" s="661"/>
    </row>
    <row r="25" spans="1:5" s="137" customFormat="1" ht="23.25" customHeight="1">
      <c r="A25" s="662" t="s">
        <v>151</v>
      </c>
      <c r="B25" s="662"/>
      <c r="D25" s="663" t="s">
        <v>152</v>
      </c>
      <c r="E25" s="663"/>
    </row>
    <row r="26" spans="1:5" s="137" customFormat="1" ht="78.75" customHeight="1">
      <c r="A26" s="666" t="s">
        <v>153</v>
      </c>
      <c r="B26" s="666"/>
      <c r="D26" s="661" t="s">
        <v>154</v>
      </c>
      <c r="E26" s="661"/>
    </row>
    <row r="27" spans="1:5" s="137" customFormat="1" ht="23.25" customHeight="1">
      <c r="A27" s="662" t="s">
        <v>155</v>
      </c>
      <c r="B27" s="662"/>
      <c r="D27" s="663" t="s">
        <v>156</v>
      </c>
      <c r="E27" s="663"/>
    </row>
    <row r="28" spans="1:5" s="137" customFormat="1" ht="88.5" customHeight="1">
      <c r="A28" s="666" t="s">
        <v>157</v>
      </c>
      <c r="B28" s="666"/>
      <c r="D28" s="661" t="s">
        <v>158</v>
      </c>
      <c r="E28" s="661"/>
    </row>
    <row r="29" spans="1:5" s="137" customFormat="1" ht="22.5" customHeight="1">
      <c r="A29" s="662" t="s">
        <v>159</v>
      </c>
      <c r="B29" s="662"/>
      <c r="D29" s="663" t="s">
        <v>160</v>
      </c>
      <c r="E29" s="663"/>
    </row>
    <row r="30" spans="1:5" s="137" customFormat="1" ht="42" customHeight="1">
      <c r="A30" s="666" t="s">
        <v>161</v>
      </c>
      <c r="B30" s="666"/>
      <c r="D30" s="661" t="s">
        <v>162</v>
      </c>
      <c r="E30" s="661"/>
    </row>
    <row r="31" spans="1:5" s="137" customFormat="1" ht="23.25" customHeight="1">
      <c r="A31" s="658" t="s">
        <v>163</v>
      </c>
      <c r="B31" s="658"/>
      <c r="D31" s="664" t="s">
        <v>164</v>
      </c>
      <c r="E31" s="664"/>
    </row>
    <row r="32" spans="1:5" s="137" customFormat="1" ht="34.5" customHeight="1">
      <c r="A32" s="666" t="s">
        <v>165</v>
      </c>
      <c r="B32" s="666"/>
      <c r="D32" s="668" t="s">
        <v>166</v>
      </c>
      <c r="E32" s="668"/>
    </row>
    <row r="33" spans="1:5" s="137" customFormat="1" ht="23.25" customHeight="1">
      <c r="A33" s="662" t="s">
        <v>167</v>
      </c>
      <c r="B33" s="662"/>
      <c r="D33" s="663" t="s">
        <v>168</v>
      </c>
      <c r="E33" s="663"/>
    </row>
    <row r="34" spans="1:5" s="137" customFormat="1" ht="103.5" customHeight="1">
      <c r="A34" s="666" t="s">
        <v>169</v>
      </c>
      <c r="B34" s="666"/>
      <c r="D34" s="661" t="s">
        <v>170</v>
      </c>
      <c r="E34" s="661"/>
    </row>
    <row r="35" spans="1:5" s="137" customFormat="1" ht="23.25" customHeight="1">
      <c r="A35" s="662" t="s">
        <v>171</v>
      </c>
      <c r="B35" s="662"/>
      <c r="D35" s="663" t="s">
        <v>172</v>
      </c>
      <c r="E35" s="663"/>
    </row>
    <row r="36" spans="1:5" s="137" customFormat="1" ht="130.5" customHeight="1">
      <c r="A36" s="666" t="s">
        <v>173</v>
      </c>
      <c r="B36" s="666"/>
      <c r="D36" s="661" t="s">
        <v>174</v>
      </c>
      <c r="E36" s="661"/>
    </row>
    <row r="37" spans="1:5" s="137" customFormat="1" ht="23.25" customHeight="1">
      <c r="A37" s="662" t="s">
        <v>175</v>
      </c>
      <c r="B37" s="662"/>
      <c r="D37" s="663" t="s">
        <v>176</v>
      </c>
      <c r="E37" s="663"/>
    </row>
    <row r="38" spans="1:5" s="137" customFormat="1" ht="47.25" customHeight="1">
      <c r="A38" s="666" t="s">
        <v>177</v>
      </c>
      <c r="B38" s="666"/>
      <c r="D38" s="661" t="s">
        <v>178</v>
      </c>
      <c r="E38" s="661"/>
    </row>
    <row r="39" spans="1:5" s="137" customFormat="1" ht="23.25" customHeight="1">
      <c r="A39" s="662" t="s">
        <v>179</v>
      </c>
      <c r="B39" s="662"/>
      <c r="D39" s="663" t="s">
        <v>180</v>
      </c>
      <c r="E39" s="663"/>
    </row>
    <row r="40" spans="1:5" s="137" customFormat="1" ht="100.5" customHeight="1">
      <c r="A40" s="666" t="s">
        <v>181</v>
      </c>
      <c r="B40" s="666"/>
      <c r="D40" s="661" t="s">
        <v>182</v>
      </c>
      <c r="E40" s="661"/>
    </row>
    <row r="41" spans="1:5" s="137" customFormat="1" ht="23.25" customHeight="1">
      <c r="A41" s="658" t="s">
        <v>183</v>
      </c>
      <c r="B41" s="658"/>
      <c r="D41" s="664" t="s">
        <v>184</v>
      </c>
      <c r="E41" s="664"/>
    </row>
    <row r="42" spans="1:5" s="137" customFormat="1" ht="57.75" customHeight="1">
      <c r="A42" s="666" t="s">
        <v>185</v>
      </c>
      <c r="B42" s="666"/>
      <c r="D42" s="661" t="s">
        <v>186</v>
      </c>
      <c r="E42" s="661"/>
    </row>
    <row r="43" spans="1:5" s="137" customFormat="1" ht="23.25" customHeight="1">
      <c r="A43" s="658" t="s">
        <v>187</v>
      </c>
      <c r="B43" s="658"/>
      <c r="D43" s="664" t="s">
        <v>188</v>
      </c>
      <c r="E43" s="664"/>
    </row>
    <row r="44" spans="1:5" s="137" customFormat="1" ht="105.75" customHeight="1">
      <c r="A44" s="666" t="s">
        <v>189</v>
      </c>
      <c r="B44" s="666"/>
      <c r="D44" s="661" t="s">
        <v>190</v>
      </c>
      <c r="E44" s="661"/>
    </row>
    <row r="45" spans="1:5" s="137" customFormat="1" ht="23.25" customHeight="1">
      <c r="A45" s="662" t="s">
        <v>191</v>
      </c>
      <c r="B45" s="662"/>
      <c r="D45" s="663" t="s">
        <v>192</v>
      </c>
      <c r="E45" s="663"/>
    </row>
    <row r="46" spans="1:5" s="137" customFormat="1" ht="21.75" customHeight="1">
      <c r="A46" s="666" t="s">
        <v>193</v>
      </c>
      <c r="B46" s="666"/>
      <c r="D46" s="661" t="s">
        <v>194</v>
      </c>
      <c r="E46" s="661"/>
    </row>
    <row r="47" spans="1:5" s="137" customFormat="1" ht="23.25" customHeight="1">
      <c r="A47" s="662" t="s">
        <v>195</v>
      </c>
      <c r="B47" s="662"/>
      <c r="D47" s="663" t="s">
        <v>196</v>
      </c>
      <c r="E47" s="663"/>
    </row>
    <row r="48" spans="1:5" s="137" customFormat="1" ht="88.5" customHeight="1">
      <c r="A48" s="666" t="s">
        <v>197</v>
      </c>
      <c r="B48" s="666"/>
      <c r="D48" s="661" t="s">
        <v>198</v>
      </c>
      <c r="E48" s="661"/>
    </row>
    <row r="49" spans="1:5" s="137" customFormat="1" ht="23.25" customHeight="1">
      <c r="A49" s="662" t="s">
        <v>199</v>
      </c>
      <c r="B49" s="662"/>
      <c r="D49" s="663" t="s">
        <v>200</v>
      </c>
      <c r="E49" s="663"/>
    </row>
    <row r="50" spans="1:5" s="137" customFormat="1" ht="60.75" customHeight="1">
      <c r="A50" s="666" t="s">
        <v>201</v>
      </c>
      <c r="B50" s="666"/>
      <c r="D50" s="661" t="s">
        <v>202</v>
      </c>
      <c r="E50" s="661"/>
    </row>
    <row r="51" spans="1:5" s="137" customFormat="1" ht="23.25" customHeight="1">
      <c r="A51" s="662" t="s">
        <v>203</v>
      </c>
      <c r="B51" s="662"/>
      <c r="D51" s="663" t="s">
        <v>204</v>
      </c>
      <c r="E51" s="663"/>
    </row>
    <row r="52" spans="1:5" s="137" customFormat="1" ht="41.25" customHeight="1">
      <c r="A52" s="666" t="s">
        <v>205</v>
      </c>
      <c r="B52" s="666"/>
      <c r="D52" s="661" t="s">
        <v>206</v>
      </c>
      <c r="E52" s="661"/>
    </row>
    <row r="53" spans="1:5" s="137" customFormat="1" ht="23.25" customHeight="1">
      <c r="A53" s="662" t="s">
        <v>207</v>
      </c>
      <c r="B53" s="662"/>
      <c r="D53" s="663" t="s">
        <v>208</v>
      </c>
      <c r="E53" s="663"/>
    </row>
    <row r="54" spans="1:5" s="137" customFormat="1" ht="114" customHeight="1">
      <c r="A54" s="666" t="s">
        <v>209</v>
      </c>
      <c r="B54" s="666"/>
      <c r="D54" s="661" t="s">
        <v>210</v>
      </c>
      <c r="E54" s="661"/>
    </row>
    <row r="55" spans="1:5" s="137" customFormat="1" ht="23.25" customHeight="1">
      <c r="A55" s="658" t="s">
        <v>211</v>
      </c>
      <c r="B55" s="658"/>
      <c r="D55" s="664" t="s">
        <v>212</v>
      </c>
      <c r="E55" s="664"/>
    </row>
    <row r="56" spans="1:5" s="137" customFormat="1" ht="23.25" customHeight="1">
      <c r="A56" s="662" t="s">
        <v>213</v>
      </c>
      <c r="B56" s="662"/>
      <c r="D56" s="663" t="s">
        <v>214</v>
      </c>
      <c r="E56" s="663"/>
    </row>
    <row r="57" spans="1:5" s="137" customFormat="1" ht="204.75" customHeight="1">
      <c r="A57" s="666" t="s">
        <v>215</v>
      </c>
      <c r="B57" s="666"/>
      <c r="D57" s="661" t="s">
        <v>216</v>
      </c>
      <c r="E57" s="661"/>
    </row>
    <row r="58" spans="1:5" s="137" customFormat="1" ht="23.25" customHeight="1">
      <c r="A58" s="662" t="s">
        <v>217</v>
      </c>
      <c r="B58" s="662"/>
      <c r="D58" s="663" t="s">
        <v>218</v>
      </c>
      <c r="E58" s="663"/>
    </row>
    <row r="59" spans="1:5" s="137" customFormat="1" ht="207" customHeight="1">
      <c r="A59" s="666" t="s">
        <v>219</v>
      </c>
      <c r="B59" s="666"/>
      <c r="D59" s="661" t="s">
        <v>220</v>
      </c>
      <c r="E59" s="661"/>
    </row>
    <row r="60" spans="1:5" s="137" customFormat="1" ht="23.25" customHeight="1">
      <c r="A60" s="658" t="s">
        <v>221</v>
      </c>
      <c r="B60" s="658"/>
      <c r="D60" s="664" t="s">
        <v>222</v>
      </c>
      <c r="E60" s="664"/>
    </row>
    <row r="61" spans="1:5" s="137" customFormat="1" ht="58.5" customHeight="1">
      <c r="A61" s="666" t="s">
        <v>223</v>
      </c>
      <c r="B61" s="666"/>
      <c r="D61" s="661" t="s">
        <v>224</v>
      </c>
      <c r="E61" s="661"/>
    </row>
    <row r="62" spans="1:5" s="137" customFormat="1" ht="23.25" customHeight="1">
      <c r="A62" s="658" t="s">
        <v>225</v>
      </c>
      <c r="B62" s="658"/>
      <c r="D62" s="664" t="s">
        <v>226</v>
      </c>
      <c r="E62" s="664"/>
    </row>
    <row r="63" spans="1:5" s="137" customFormat="1" ht="76.5" customHeight="1">
      <c r="A63" s="666" t="s">
        <v>227</v>
      </c>
      <c r="B63" s="666"/>
      <c r="D63" s="661" t="s">
        <v>228</v>
      </c>
      <c r="E63" s="661"/>
    </row>
    <row r="64" spans="1:5" s="137" customFormat="1" ht="23.25" customHeight="1">
      <c r="A64" s="658" t="s">
        <v>229</v>
      </c>
      <c r="B64" s="658"/>
      <c r="D64" s="664" t="s">
        <v>230</v>
      </c>
      <c r="E64" s="664"/>
    </row>
    <row r="65" spans="1:5" s="137" customFormat="1" ht="59.25" customHeight="1">
      <c r="A65" s="666" t="s">
        <v>231</v>
      </c>
      <c r="B65" s="666"/>
      <c r="D65" s="661" t="s">
        <v>232</v>
      </c>
      <c r="E65" s="661"/>
    </row>
    <row r="66" spans="1:5" s="137" customFormat="1" ht="23.25" customHeight="1">
      <c r="A66" s="658" t="s">
        <v>233</v>
      </c>
      <c r="B66" s="658"/>
      <c r="D66" s="664" t="s">
        <v>234</v>
      </c>
      <c r="E66" s="664"/>
    </row>
    <row r="67" spans="1:5" s="137" customFormat="1" ht="43.5" customHeight="1">
      <c r="A67" s="666" t="s">
        <v>235</v>
      </c>
      <c r="B67" s="666"/>
      <c r="D67" s="661" t="s">
        <v>236</v>
      </c>
      <c r="E67" s="661"/>
    </row>
    <row r="68" spans="1:5" s="137" customFormat="1" ht="23.25" customHeight="1">
      <c r="A68" s="658" t="s">
        <v>237</v>
      </c>
      <c r="B68" s="658"/>
      <c r="D68" s="664" t="s">
        <v>238</v>
      </c>
      <c r="E68" s="664"/>
    </row>
    <row r="69" spans="1:5" s="137" customFormat="1" ht="60" customHeight="1">
      <c r="A69" s="666" t="s">
        <v>239</v>
      </c>
      <c r="B69" s="666"/>
      <c r="D69" s="661" t="s">
        <v>240</v>
      </c>
      <c r="E69" s="661"/>
    </row>
    <row r="70" spans="1:5" s="137" customFormat="1" ht="23.25" customHeight="1">
      <c r="A70" s="658" t="s">
        <v>241</v>
      </c>
      <c r="B70" s="658"/>
      <c r="D70" s="669" t="s">
        <v>242</v>
      </c>
      <c r="E70" s="670"/>
    </row>
    <row r="71" spans="1:5" s="137" customFormat="1" ht="78" customHeight="1">
      <c r="A71" s="666" t="s">
        <v>243</v>
      </c>
      <c r="B71" s="666"/>
      <c r="D71" s="661" t="s">
        <v>244</v>
      </c>
      <c r="E71" s="661"/>
    </row>
    <row r="72" spans="1:5" s="137" customFormat="1" ht="23.25" customHeight="1">
      <c r="A72" s="658" t="s">
        <v>245</v>
      </c>
      <c r="B72" s="658"/>
      <c r="D72" s="664" t="s">
        <v>246</v>
      </c>
      <c r="E72" s="664"/>
    </row>
    <row r="73" spans="1:5" s="137" customFormat="1" ht="134.25" customHeight="1">
      <c r="A73" s="666" t="s">
        <v>247</v>
      </c>
      <c r="B73" s="666"/>
      <c r="D73" s="661" t="s">
        <v>248</v>
      </c>
      <c r="E73" s="661"/>
    </row>
    <row r="74" spans="1:5" s="137" customFormat="1" ht="23.25" customHeight="1">
      <c r="A74" s="658" t="s">
        <v>249</v>
      </c>
      <c r="B74" s="658"/>
      <c r="D74" s="664" t="s">
        <v>250</v>
      </c>
      <c r="E74" s="664"/>
    </row>
    <row r="75" spans="1:5" s="137" customFormat="1" ht="74.25" customHeight="1">
      <c r="A75" s="666" t="s">
        <v>251</v>
      </c>
      <c r="B75" s="666"/>
      <c r="D75" s="661" t="s">
        <v>252</v>
      </c>
      <c r="E75" s="661"/>
    </row>
    <row r="76" spans="1:5" s="137" customFormat="1" ht="23.25" customHeight="1">
      <c r="A76" s="658" t="s">
        <v>253</v>
      </c>
      <c r="B76" s="658"/>
      <c r="D76" s="664" t="s">
        <v>254</v>
      </c>
      <c r="E76" s="664"/>
    </row>
    <row r="77" spans="1:5" s="137" customFormat="1" ht="148.5" customHeight="1">
      <c r="A77" s="666" t="s">
        <v>255</v>
      </c>
      <c r="B77" s="666"/>
      <c r="D77" s="661" t="s">
        <v>256</v>
      </c>
      <c r="E77" s="661"/>
    </row>
    <row r="78" spans="1:5" s="137" customFormat="1" ht="23.25" customHeight="1">
      <c r="A78" s="658" t="s">
        <v>257</v>
      </c>
      <c r="B78" s="658"/>
      <c r="D78" s="664" t="s">
        <v>258</v>
      </c>
      <c r="E78" s="664"/>
    </row>
    <row r="79" spans="1:5" s="137" customFormat="1" ht="59.25" customHeight="1">
      <c r="A79" s="666" t="s">
        <v>259</v>
      </c>
      <c r="B79" s="666"/>
      <c r="D79" s="661" t="s">
        <v>260</v>
      </c>
      <c r="E79" s="661"/>
    </row>
    <row r="80" spans="1:5" s="137" customFormat="1" ht="20.25">
      <c r="A80" s="658" t="s">
        <v>261</v>
      </c>
      <c r="B80" s="658"/>
      <c r="D80" s="664" t="s">
        <v>262</v>
      </c>
      <c r="E80" s="664"/>
    </row>
    <row r="81" spans="1:5" s="137" customFormat="1" ht="132.75" customHeight="1">
      <c r="A81" s="666" t="s">
        <v>263</v>
      </c>
      <c r="B81" s="666"/>
      <c r="D81" s="661" t="s">
        <v>264</v>
      </c>
      <c r="E81" s="661"/>
    </row>
    <row r="82" spans="1:5" s="137" customFormat="1" ht="20.25">
      <c r="A82" s="658" t="s">
        <v>265</v>
      </c>
      <c r="B82" s="658"/>
      <c r="D82" s="664" t="s">
        <v>266</v>
      </c>
      <c r="E82" s="664"/>
    </row>
    <row r="83" spans="1:5" s="137" customFormat="1" ht="45" customHeight="1">
      <c r="A83" s="666" t="s">
        <v>267</v>
      </c>
      <c r="B83" s="666"/>
      <c r="D83" s="661" t="s">
        <v>268</v>
      </c>
      <c r="E83" s="661"/>
    </row>
    <row r="84" spans="1:5">
      <c r="D84" s="141"/>
      <c r="E84" s="141"/>
    </row>
    <row r="85" spans="1:5">
      <c r="D85" s="141"/>
      <c r="E85" s="141"/>
    </row>
    <row r="86" spans="1:5">
      <c r="D86" s="141"/>
      <c r="E86" s="141"/>
    </row>
    <row r="87" spans="1:5">
      <c r="D87" s="141"/>
      <c r="E87" s="141"/>
    </row>
    <row r="88" spans="1:5">
      <c r="D88" s="141"/>
      <c r="E88" s="141"/>
    </row>
    <row r="89" spans="1:5">
      <c r="D89" s="141"/>
      <c r="E89" s="141"/>
    </row>
    <row r="90" spans="1:5">
      <c r="D90" s="141"/>
      <c r="E90" s="141"/>
    </row>
    <row r="91" spans="1:5">
      <c r="D91" s="141"/>
      <c r="E91" s="141"/>
    </row>
    <row r="92" spans="1:5">
      <c r="D92" s="141"/>
      <c r="E92" s="141"/>
    </row>
    <row r="93" spans="1:5">
      <c r="D93" s="141"/>
      <c r="E93" s="141"/>
    </row>
    <row r="94" spans="1:5">
      <c r="D94" s="141"/>
      <c r="E94" s="141"/>
    </row>
    <row r="95" spans="1:5" ht="14.25">
      <c r="A95" s="139"/>
      <c r="B95" s="139"/>
      <c r="D95" s="141"/>
      <c r="E95" s="141"/>
    </row>
    <row r="96" spans="1:5" ht="14.25">
      <c r="A96" s="139"/>
      <c r="B96" s="139"/>
      <c r="D96" s="141"/>
      <c r="E96" s="141"/>
    </row>
    <row r="97" spans="1:5" ht="14.25">
      <c r="A97" s="139"/>
      <c r="B97" s="139"/>
      <c r="D97" s="141"/>
      <c r="E97" s="141"/>
    </row>
    <row r="98" spans="1:5" ht="14.25">
      <c r="A98" s="139"/>
      <c r="B98" s="139"/>
      <c r="D98" s="141"/>
      <c r="E98" s="141"/>
    </row>
    <row r="99" spans="1:5" ht="14.25">
      <c r="A99" s="139"/>
      <c r="B99" s="139"/>
      <c r="D99" s="141"/>
      <c r="E99" s="141"/>
    </row>
    <row r="100" spans="1:5" ht="14.25">
      <c r="A100" s="139"/>
      <c r="B100" s="139"/>
      <c r="D100" s="141"/>
      <c r="E100" s="141"/>
    </row>
    <row r="101" spans="1:5" ht="14.25">
      <c r="A101" s="139"/>
      <c r="B101" s="139"/>
      <c r="D101" s="141"/>
      <c r="E101" s="141"/>
    </row>
    <row r="102" spans="1:5" ht="14.25">
      <c r="A102" s="139"/>
      <c r="B102" s="139"/>
      <c r="D102" s="141"/>
      <c r="E102" s="141"/>
    </row>
    <row r="103" spans="1:5" ht="14.25">
      <c r="A103" s="139"/>
      <c r="B103" s="139"/>
      <c r="D103" s="141"/>
      <c r="E103" s="141"/>
    </row>
    <row r="104" spans="1:5" ht="14.25">
      <c r="A104" s="139"/>
      <c r="B104" s="139"/>
      <c r="D104" s="141"/>
      <c r="E104" s="141"/>
    </row>
    <row r="105" spans="1:5" ht="14.25">
      <c r="A105" s="139"/>
      <c r="B105" s="139"/>
      <c r="D105" s="141"/>
      <c r="E105" s="141"/>
    </row>
    <row r="106" spans="1:5" ht="14.25">
      <c r="A106" s="139"/>
      <c r="B106" s="139"/>
      <c r="D106" s="141"/>
      <c r="E106" s="141"/>
    </row>
    <row r="107" spans="1:5" ht="14.25">
      <c r="A107" s="139"/>
      <c r="B107" s="139"/>
      <c r="D107" s="141"/>
      <c r="E107" s="141"/>
    </row>
    <row r="108" spans="1:5" ht="14.25">
      <c r="A108" s="139"/>
      <c r="B108" s="139"/>
      <c r="D108" s="141"/>
      <c r="E108" s="141"/>
    </row>
    <row r="109" spans="1:5" ht="14.25">
      <c r="A109" s="139"/>
      <c r="B109" s="139"/>
      <c r="D109" s="141"/>
      <c r="E109" s="141"/>
    </row>
    <row r="110" spans="1:5" ht="14.25">
      <c r="A110" s="139"/>
      <c r="B110" s="139"/>
      <c r="D110" s="141"/>
      <c r="E110" s="141"/>
    </row>
    <row r="111" spans="1:5" ht="14.25">
      <c r="A111" s="139"/>
      <c r="B111" s="139"/>
      <c r="D111" s="141"/>
      <c r="E111" s="141"/>
    </row>
    <row r="112" spans="1:5" ht="14.25">
      <c r="A112" s="139"/>
      <c r="B112" s="139"/>
      <c r="D112" s="141"/>
      <c r="E112" s="141"/>
    </row>
    <row r="113" spans="1:5" ht="14.25">
      <c r="A113" s="139"/>
      <c r="B113" s="139"/>
      <c r="D113" s="141"/>
      <c r="E113" s="141"/>
    </row>
    <row r="114" spans="1:5" ht="14.25">
      <c r="A114" s="139"/>
      <c r="B114" s="139"/>
      <c r="D114" s="141"/>
      <c r="E114" s="141"/>
    </row>
    <row r="115" spans="1:5" ht="14.25">
      <c r="A115" s="139"/>
      <c r="B115" s="139"/>
      <c r="D115" s="141"/>
      <c r="E115" s="141"/>
    </row>
    <row r="116" spans="1:5" ht="14.25">
      <c r="A116" s="139"/>
      <c r="B116" s="139"/>
      <c r="D116" s="141"/>
      <c r="E116" s="141"/>
    </row>
    <row r="117" spans="1:5" ht="14.25">
      <c r="A117" s="139"/>
      <c r="B117" s="139"/>
      <c r="D117" s="141"/>
      <c r="E117" s="141"/>
    </row>
    <row r="118" spans="1:5" ht="14.25">
      <c r="A118" s="139"/>
      <c r="B118" s="139"/>
      <c r="D118" s="141"/>
      <c r="E118" s="141"/>
    </row>
    <row r="119" spans="1:5" ht="14.25">
      <c r="A119" s="139"/>
      <c r="B119" s="139"/>
      <c r="D119" s="141"/>
      <c r="E119" s="141"/>
    </row>
    <row r="120" spans="1:5" ht="14.25">
      <c r="A120" s="139"/>
      <c r="B120" s="139"/>
      <c r="D120" s="141"/>
      <c r="E120" s="141"/>
    </row>
    <row r="121" spans="1:5" ht="14.25">
      <c r="A121" s="139"/>
      <c r="B121" s="139"/>
      <c r="D121" s="141"/>
      <c r="E121" s="141"/>
    </row>
    <row r="122" spans="1:5" ht="14.25">
      <c r="A122" s="139"/>
      <c r="B122" s="139"/>
      <c r="D122" s="141"/>
      <c r="E122" s="141"/>
    </row>
  </sheetData>
  <mergeCells count="164">
    <mergeCell ref="A83:B83"/>
    <mergeCell ref="D83:E83"/>
    <mergeCell ref="A80:B80"/>
    <mergeCell ref="D80:E80"/>
    <mergeCell ref="A81:B81"/>
    <mergeCell ref="D81:E81"/>
    <mergeCell ref="A82:B82"/>
    <mergeCell ref="D82:E82"/>
    <mergeCell ref="A77:B77"/>
    <mergeCell ref="D77:E77"/>
    <mergeCell ref="A78:B78"/>
    <mergeCell ref="D78:E78"/>
    <mergeCell ref="A79:B79"/>
    <mergeCell ref="D79:E79"/>
    <mergeCell ref="A74:B74"/>
    <mergeCell ref="D74:E74"/>
    <mergeCell ref="A75:B75"/>
    <mergeCell ref="D75:E75"/>
    <mergeCell ref="A76:B76"/>
    <mergeCell ref="D76:E76"/>
    <mergeCell ref="A71:B71"/>
    <mergeCell ref="D71:E71"/>
    <mergeCell ref="A72:B72"/>
    <mergeCell ref="D72:E72"/>
    <mergeCell ref="A73:B73"/>
    <mergeCell ref="D73:E73"/>
    <mergeCell ref="A68:B68"/>
    <mergeCell ref="D68:E68"/>
    <mergeCell ref="A69:B69"/>
    <mergeCell ref="D69:E69"/>
    <mergeCell ref="A70:B70"/>
    <mergeCell ref="D70:E70"/>
    <mergeCell ref="A65:B65"/>
    <mergeCell ref="D65:E65"/>
    <mergeCell ref="A66:B66"/>
    <mergeCell ref="D66:E66"/>
    <mergeCell ref="A67:B67"/>
    <mergeCell ref="D67:E67"/>
    <mergeCell ref="A62:B62"/>
    <mergeCell ref="D62:E62"/>
    <mergeCell ref="A63:B63"/>
    <mergeCell ref="D63:E63"/>
    <mergeCell ref="A64:B64"/>
    <mergeCell ref="D64:E64"/>
    <mergeCell ref="A59:B59"/>
    <mergeCell ref="D59:E59"/>
    <mergeCell ref="A60:B60"/>
    <mergeCell ref="D60:E60"/>
    <mergeCell ref="A61:B61"/>
    <mergeCell ref="D61:E61"/>
    <mergeCell ref="A56:B56"/>
    <mergeCell ref="D56:E56"/>
    <mergeCell ref="A57:B57"/>
    <mergeCell ref="D57:E57"/>
    <mergeCell ref="A58:B58"/>
    <mergeCell ref="D58:E58"/>
    <mergeCell ref="A53:B53"/>
    <mergeCell ref="D53:E53"/>
    <mergeCell ref="A54:B54"/>
    <mergeCell ref="D54:E54"/>
    <mergeCell ref="A55:B55"/>
    <mergeCell ref="D55:E55"/>
    <mergeCell ref="A50:B50"/>
    <mergeCell ref="D50:E50"/>
    <mergeCell ref="A51:B51"/>
    <mergeCell ref="D51:E51"/>
    <mergeCell ref="A52:B52"/>
    <mergeCell ref="D52:E52"/>
    <mergeCell ref="A47:B47"/>
    <mergeCell ref="D47:E47"/>
    <mergeCell ref="A48:B48"/>
    <mergeCell ref="D48:E48"/>
    <mergeCell ref="A49:B49"/>
    <mergeCell ref="D49:E49"/>
    <mergeCell ref="A44:B44"/>
    <mergeCell ref="D44:E44"/>
    <mergeCell ref="A45:B45"/>
    <mergeCell ref="D45:E45"/>
    <mergeCell ref="A46:B46"/>
    <mergeCell ref="D46:E46"/>
    <mergeCell ref="A41:B41"/>
    <mergeCell ref="D41:E41"/>
    <mergeCell ref="A42:B42"/>
    <mergeCell ref="D42:E42"/>
    <mergeCell ref="A43:B43"/>
    <mergeCell ref="D43:E43"/>
    <mergeCell ref="A38:B38"/>
    <mergeCell ref="D38:E38"/>
    <mergeCell ref="A39:B39"/>
    <mergeCell ref="D39:E39"/>
    <mergeCell ref="A40:B40"/>
    <mergeCell ref="D40:E40"/>
    <mergeCell ref="A35:B35"/>
    <mergeCell ref="D35:E35"/>
    <mergeCell ref="A36:B36"/>
    <mergeCell ref="D36:E36"/>
    <mergeCell ref="A37:B37"/>
    <mergeCell ref="D37:E37"/>
    <mergeCell ref="A32:B32"/>
    <mergeCell ref="D32:E32"/>
    <mergeCell ref="A33:B33"/>
    <mergeCell ref="D33:E33"/>
    <mergeCell ref="A34:B34"/>
    <mergeCell ref="D34:E34"/>
    <mergeCell ref="A29:B29"/>
    <mergeCell ref="D29:E29"/>
    <mergeCell ref="A30:B30"/>
    <mergeCell ref="D30:E30"/>
    <mergeCell ref="A31:B31"/>
    <mergeCell ref="D31:E31"/>
    <mergeCell ref="A26:B26"/>
    <mergeCell ref="D26:E26"/>
    <mergeCell ref="A27:B27"/>
    <mergeCell ref="D27:E27"/>
    <mergeCell ref="A28:B28"/>
    <mergeCell ref="D28:E28"/>
    <mergeCell ref="A23:B23"/>
    <mergeCell ref="D23:E23"/>
    <mergeCell ref="A24:B24"/>
    <mergeCell ref="D24:E24"/>
    <mergeCell ref="A25:B25"/>
    <mergeCell ref="D25:E25"/>
    <mergeCell ref="A20:B20"/>
    <mergeCell ref="D20:E20"/>
    <mergeCell ref="A21:B21"/>
    <mergeCell ref="D21:E21"/>
    <mergeCell ref="A22:B22"/>
    <mergeCell ref="D22:E22"/>
    <mergeCell ref="A17:B17"/>
    <mergeCell ref="D17:E17"/>
    <mergeCell ref="A18:B18"/>
    <mergeCell ref="D18:E18"/>
    <mergeCell ref="A19:B19"/>
    <mergeCell ref="D19:E19"/>
    <mergeCell ref="A15:B15"/>
    <mergeCell ref="D15:E15"/>
    <mergeCell ref="A16:B16"/>
    <mergeCell ref="D16:E16"/>
    <mergeCell ref="A11:B11"/>
    <mergeCell ref="D11:E11"/>
    <mergeCell ref="A12:B12"/>
    <mergeCell ref="D12:E12"/>
    <mergeCell ref="A13:B13"/>
    <mergeCell ref="D13:E13"/>
    <mergeCell ref="A10:B10"/>
    <mergeCell ref="D10:E10"/>
    <mergeCell ref="A5:B5"/>
    <mergeCell ref="D5:E5"/>
    <mergeCell ref="A6:B6"/>
    <mergeCell ref="D6:E6"/>
    <mergeCell ref="A7:B7"/>
    <mergeCell ref="D7:E7"/>
    <mergeCell ref="A14:B14"/>
    <mergeCell ref="D14:E14"/>
    <mergeCell ref="A2:B2"/>
    <mergeCell ref="D2:E2"/>
    <mergeCell ref="A3:B3"/>
    <mergeCell ref="D3:E3"/>
    <mergeCell ref="A4:B4"/>
    <mergeCell ref="D4:E4"/>
    <mergeCell ref="A8:B8"/>
    <mergeCell ref="D8:E8"/>
    <mergeCell ref="A9:B9"/>
    <mergeCell ref="D9:E9"/>
  </mergeCells>
  <printOptions horizontalCentered="1"/>
  <pageMargins left="0" right="0" top="0.39305555555555599" bottom="0" header="0.31458333333333299" footer="0.31458333333333299"/>
  <pageSetup paperSize="9" scale="79" orientation="landscape" r:id="rId1"/>
  <rowBreaks count="8" manualBreakCount="8">
    <brk id="12" max="4" man="1"/>
    <brk id="22" max="4" man="1"/>
    <brk id="32" max="4" man="1"/>
    <brk id="40" max="4" man="1"/>
    <brk id="52" max="4" man="1"/>
    <brk id="57" max="4" man="1"/>
    <brk id="65" max="4" man="1"/>
    <brk id="75"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4506668294322"/>
  </sheetPr>
  <dimension ref="A1:N51"/>
  <sheetViews>
    <sheetView view="pageBreakPreview" topLeftCell="A2" zoomScaleNormal="100" zoomScaleSheetLayoutView="100" workbookViewId="0">
      <selection activeCell="T2" sqref="T2"/>
    </sheetView>
  </sheetViews>
  <sheetFormatPr defaultColWidth="8.88671875" defaultRowHeight="12.75"/>
  <cols>
    <col min="1" max="1" width="63.109375" style="1" customWidth="1"/>
    <col min="2" max="2" width="8.88671875" style="1"/>
    <col min="3" max="11" width="1.5546875" style="1" customWidth="1"/>
    <col min="12" max="16384" width="8.88671875" style="1"/>
  </cols>
  <sheetData>
    <row r="1" spans="1:11" ht="199.15" customHeight="1"/>
    <row r="2" spans="1:11" ht="229.5" customHeight="1">
      <c r="A2" s="2" t="s">
        <v>269</v>
      </c>
    </row>
    <row r="3" spans="1:11" ht="18">
      <c r="A3" s="132"/>
    </row>
    <row r="4" spans="1:11" ht="24.75" customHeight="1"/>
    <row r="5" spans="1:11" ht="18.75" customHeight="1">
      <c r="A5" s="132"/>
    </row>
    <row r="6" spans="1:11">
      <c r="A6" s="133"/>
    </row>
    <row r="7" spans="1:11" ht="18">
      <c r="A7" s="132"/>
    </row>
    <row r="8" spans="1:11" ht="18">
      <c r="A8" s="132"/>
    </row>
    <row r="9" spans="1:11" ht="18">
      <c r="A9" s="132"/>
      <c r="C9" s="1" t="e">
        <f>#REF!+#REF!+#REF!+#REF!+#REF!+#REF!+#REF!+#REF!+#REF!+#REF!+#REF!+C3+C5+C7+C8</f>
        <v>#REF!</v>
      </c>
      <c r="D9" s="1" t="e">
        <f>#REF!+#REF!+#REF!+#REF!+#REF!+#REF!+#REF!+#REF!+#REF!+#REF!+#REF!+D3+D5+D7+D8</f>
        <v>#REF!</v>
      </c>
      <c r="E9" s="1" t="e">
        <f>#REF!+#REF!+#REF!+#REF!+#REF!+#REF!+#REF!+#REF!+#REF!+#REF!+#REF!+E3+E5+E7+E8</f>
        <v>#REF!</v>
      </c>
      <c r="F9" s="1" t="e">
        <f>#REF!+#REF!+#REF!+#REF!+#REF!+#REF!+#REF!+#REF!+#REF!+#REF!+#REF!+F3+F5+F7+F8</f>
        <v>#REF!</v>
      </c>
      <c r="G9" s="1" t="e">
        <f>#REF!+#REF!+#REF!+#REF!+#REF!+#REF!+#REF!+#REF!+#REF!+#REF!+#REF!+G3+G5+G7+G8</f>
        <v>#REF!</v>
      </c>
      <c r="H9" s="1" t="e">
        <f>#REF!+#REF!+#REF!+#REF!+#REF!+#REF!+#REF!+#REF!+#REF!+#REF!+#REF!+H3+H5+H7+H8</f>
        <v>#REF!</v>
      </c>
      <c r="I9" s="1" t="e">
        <f>#REF!+#REF!+#REF!+#REF!+#REF!+#REF!+#REF!+#REF!+#REF!+#REF!+#REF!+I3+I5+I7+I8</f>
        <v>#REF!</v>
      </c>
      <c r="J9" s="1" t="e">
        <f>#REF!+#REF!+#REF!+#REF!+#REF!+#REF!+#REF!+#REF!+#REF!+#REF!+#REF!+J3+J5+J7+J8</f>
        <v>#REF!</v>
      </c>
      <c r="K9" s="1" t="e">
        <f>#REF!+#REF!+#REF!+#REF!+#REF!+#REF!+#REF!+#REF!+#REF!+#REF!+#REF!+K3+K5+K7+K8</f>
        <v>#REF!</v>
      </c>
    </row>
    <row r="10" spans="1:11" ht="18">
      <c r="A10" s="132"/>
    </row>
    <row r="11" spans="1:11">
      <c r="C11" s="1" t="e">
        <f>#REF!+#REF!+#REF!+#REF!+#REF!+#REF!+#REF!+#REF!+#REF!+#REF!+#REF!+C3+C5+C7+C8</f>
        <v>#REF!</v>
      </c>
      <c r="D11" s="1" t="e">
        <f>#REF!+#REF!+#REF!+#REF!+#REF!+#REF!+#REF!+#REF!+#REF!+#REF!+#REF!+D3+D5+D7+D8</f>
        <v>#REF!</v>
      </c>
      <c r="E11" s="1" t="e">
        <f>#REF!+#REF!+#REF!+#REF!+#REF!+#REF!+#REF!+#REF!+#REF!+#REF!+#REF!+E3+E5+E7+E8</f>
        <v>#REF!</v>
      </c>
      <c r="F11" s="1" t="e">
        <f>#REF!+#REF!+#REF!+#REF!+#REF!+#REF!+#REF!+#REF!+#REF!+#REF!+#REF!+F3+F5+F7+F8</f>
        <v>#REF!</v>
      </c>
      <c r="G11" s="1" t="e">
        <f>#REF!+#REF!+#REF!+#REF!+#REF!+#REF!+#REF!+#REF!+#REF!+#REF!+#REF!+G3+G5+G7+G8</f>
        <v>#REF!</v>
      </c>
      <c r="H11" s="1" t="e">
        <f>#REF!+#REF!+#REF!+#REF!+#REF!+#REF!+#REF!+#REF!+#REF!+#REF!+#REF!+H3+H5+H7+H8</f>
        <v>#REF!</v>
      </c>
      <c r="I11" s="1" t="e">
        <f>#REF!+#REF!+#REF!+#REF!+#REF!+#REF!+#REF!+#REF!+#REF!+#REF!+#REF!+I3+I5+I7+I8</f>
        <v>#REF!</v>
      </c>
      <c r="J11" s="1" t="e">
        <f>#REF!+#REF!+#REF!+#REF!+#REF!+#REF!+#REF!+#REF!+#REF!+#REF!+#REF!+J3+J5+J7+J8</f>
        <v>#REF!</v>
      </c>
      <c r="K11" s="1" t="e">
        <f>#REF!+#REF!+#REF!+#REF!+#REF!+#REF!+#REF!+#REF!+#REF!+#REF!+#REF!+K3+K5+K7+K8</f>
        <v>#REF!</v>
      </c>
    </row>
    <row r="12" spans="1:11" ht="18">
      <c r="A12" s="132"/>
    </row>
    <row r="13" spans="1:11" ht="18">
      <c r="A13" s="132"/>
    </row>
    <row r="15" spans="1:11" ht="18">
      <c r="A15" s="132"/>
    </row>
    <row r="16" spans="1:11" ht="18">
      <c r="A16" s="132"/>
    </row>
    <row r="18" spans="1:1" ht="18">
      <c r="A18" s="132"/>
    </row>
    <row r="19" spans="1:1" ht="18">
      <c r="A19" s="132"/>
    </row>
    <row r="20" spans="1:1" ht="18">
      <c r="A20" s="132"/>
    </row>
    <row r="22" spans="1:1" ht="18">
      <c r="A22" s="132"/>
    </row>
    <row r="24" spans="1:1" ht="18">
      <c r="A24" s="132"/>
    </row>
    <row r="25" spans="1:1" ht="18">
      <c r="A25" s="132"/>
    </row>
    <row r="26" spans="1:1" ht="18">
      <c r="A26" s="132"/>
    </row>
    <row r="28" spans="1:1" ht="18">
      <c r="A28" s="132"/>
    </row>
    <row r="29" spans="1:1" ht="18">
      <c r="A29" s="132"/>
    </row>
    <row r="30" spans="1:1" ht="18">
      <c r="A30" s="132"/>
    </row>
    <row r="31" spans="1:1" ht="18">
      <c r="A31" s="132"/>
    </row>
    <row r="32" spans="1:1" ht="18">
      <c r="A32" s="132"/>
    </row>
    <row r="34" spans="1:1" ht="18">
      <c r="A34" s="132"/>
    </row>
    <row r="36" spans="1:1" ht="18">
      <c r="A36" s="132"/>
    </row>
    <row r="38" spans="1:1" ht="18">
      <c r="A38" s="132"/>
    </row>
    <row r="40" spans="1:1" ht="18">
      <c r="A40" s="132"/>
    </row>
    <row r="41" spans="1:1" ht="18">
      <c r="A41" s="132"/>
    </row>
    <row r="43" spans="1:1" ht="18">
      <c r="A43" s="132"/>
    </row>
    <row r="46" spans="1:1" ht="18">
      <c r="A46" s="132"/>
    </row>
    <row r="48" spans="1:1" ht="24" customHeight="1"/>
    <row r="50" spans="3:14">
      <c r="C50" s="130" t="e">
        <f>#REF!+#REF!+#REF!+#REF!+#REF!+#REF!+#REF!+#REF!+#REF!+#REF!+#REF!+#REF!+#REF!+C3+C5+C7+C9+C10+C12+C13+C15+C16+C18+C19+C20+C22+C24+C25+C26+C28+C29+C30+C31+C32+C34+C36+C38+C40+C41+C43+C46</f>
        <v>#REF!</v>
      </c>
      <c r="D50" s="130" t="e">
        <f>#REF!+#REF!+#REF!+#REF!+#REF!+#REF!+#REF!+#REF!+#REF!+#REF!+#REF!+#REF!+#REF!+D3+D5+D7+D9+D10+D12+D13+D15+D16+D18+D19+D20+D22+D24+D25+D26+D28+D29+D30+D31+D32+D34+D36+D38+D40+D41+D43+D46</f>
        <v>#REF!</v>
      </c>
      <c r="E50" s="130" t="e">
        <f>#REF!+#REF!+#REF!+#REF!+#REF!+#REF!+#REF!+#REF!+#REF!+#REF!+#REF!+#REF!+#REF!+E3+E5+E7+E9+E10+E12+E13+E15+E16+E18+E19+E20+E22+E24+E25+E26+E28+E29+E30+E31+E32+E34+E36+E38+E40+E41+E43+E46</f>
        <v>#REF!</v>
      </c>
      <c r="F50" s="130" t="e">
        <f>#REF!+#REF!+#REF!+#REF!+#REF!+#REF!+#REF!+#REF!+#REF!+#REF!+#REF!+#REF!+#REF!+F3+F5+F7+F9+F10+F12+F13+F15+F16+F18+F19+F20+F22+F24+F25+F26+F28+F29+F30+F31+F32+F34+F36+F38+F40+F41+F43+F46</f>
        <v>#REF!</v>
      </c>
      <c r="G50" s="130" t="e">
        <f>#REF!+#REF!+#REF!+#REF!+#REF!+#REF!+#REF!+#REF!+#REF!+#REF!+#REF!+#REF!+#REF!+G3+G5+G7+G9+G10+G12+G13+G15+G16+G18+G19+G20+G22+G24+G25+G26+G28+G29+G30+G31+G32+G34+G36+G38+G40+G41+G43+G46</f>
        <v>#REF!</v>
      </c>
      <c r="H50" s="130" t="e">
        <f>#REF!+#REF!+#REF!+#REF!+#REF!+#REF!+#REF!+#REF!+#REF!+#REF!+#REF!+#REF!+#REF!+H3+H5+H7+H9+H10+H12+H13+H15+H16+H18+H19+H20+H22+H24+H25+H26+H28+H29+H30+H31+H32+H34+H36+H38+H40+H41+H43+H46</f>
        <v>#REF!</v>
      </c>
      <c r="I50" s="130"/>
      <c r="J50" s="130"/>
      <c r="K50" s="130"/>
      <c r="L50" s="130"/>
      <c r="M50" s="130"/>
      <c r="N50" s="130"/>
    </row>
    <row r="51" spans="3:14">
      <c r="C51" s="130"/>
      <c r="D51" s="130"/>
      <c r="E51" s="130"/>
      <c r="F51" s="130"/>
      <c r="G51" s="130"/>
      <c r="H51" s="130"/>
      <c r="I51" s="130"/>
      <c r="J51" s="130"/>
      <c r="K51" s="130"/>
      <c r="L51" s="130"/>
      <c r="M51" s="130"/>
      <c r="N51" s="130"/>
    </row>
  </sheetData>
  <printOptions horizontalCentered="1" verticalCentered="1"/>
  <pageMargins left="0" right="0" top="1.49583333333333" bottom="0" header="0" footer="0"/>
  <pageSetup paperSize="9" orientation="landscape" r:id="rId1"/>
  <rowBreaks count="2" manualBreakCount="2">
    <brk id="1" man="1"/>
    <brk id="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4506668294322"/>
  </sheetPr>
  <dimension ref="A1:K103"/>
  <sheetViews>
    <sheetView view="pageBreakPreview" topLeftCell="B11" zoomScaleNormal="100" zoomScaleSheetLayoutView="100" workbookViewId="0">
      <selection activeCell="E103" sqref="E103"/>
    </sheetView>
  </sheetViews>
  <sheetFormatPr defaultColWidth="8.88671875" defaultRowHeight="14.25"/>
  <cols>
    <col min="1" max="1" width="8.88671875" style="245" hidden="1" customWidth="1"/>
    <col min="2" max="2" width="5.77734375" style="246" customWidth="1"/>
    <col min="3" max="3" width="35.77734375" style="245" customWidth="1"/>
    <col min="4" max="9" width="6.77734375" style="245" customWidth="1"/>
    <col min="10" max="10" width="33.88671875" style="247" customWidth="1"/>
    <col min="11" max="11" width="5.77734375" style="247" customWidth="1"/>
    <col min="12" max="16384" width="8.88671875" style="245"/>
  </cols>
  <sheetData>
    <row r="1" spans="1:11" s="244" customFormat="1" ht="15">
      <c r="B1" s="329"/>
      <c r="C1" s="329"/>
      <c r="D1" s="329"/>
      <c r="E1" s="329"/>
      <c r="F1" s="329"/>
      <c r="G1" s="329"/>
      <c r="H1" s="329"/>
      <c r="I1" s="329"/>
      <c r="J1" s="329"/>
      <c r="K1" s="329"/>
    </row>
    <row r="2" spans="1:11" ht="18">
      <c r="C2" s="691" t="s">
        <v>270</v>
      </c>
      <c r="D2" s="691"/>
      <c r="E2" s="691"/>
      <c r="F2" s="691"/>
      <c r="G2" s="691"/>
      <c r="H2" s="691"/>
      <c r="I2" s="691"/>
      <c r="J2" s="691"/>
    </row>
    <row r="3" spans="1:11" ht="18">
      <c r="C3" s="691" t="s">
        <v>271</v>
      </c>
      <c r="D3" s="691"/>
      <c r="E3" s="691"/>
      <c r="F3" s="691"/>
      <c r="G3" s="691"/>
      <c r="H3" s="691"/>
      <c r="I3" s="691"/>
      <c r="J3" s="691"/>
    </row>
    <row r="4" spans="1:11" ht="15.75">
      <c r="C4" s="692" t="s">
        <v>272</v>
      </c>
      <c r="D4" s="692"/>
      <c r="E4" s="692"/>
      <c r="F4" s="692"/>
      <c r="G4" s="692"/>
      <c r="H4" s="692"/>
      <c r="I4" s="692"/>
      <c r="J4" s="692"/>
    </row>
    <row r="5" spans="1:11" ht="15.75">
      <c r="C5" s="692" t="s">
        <v>273</v>
      </c>
      <c r="D5" s="692"/>
      <c r="E5" s="692"/>
      <c r="F5" s="692"/>
      <c r="G5" s="692"/>
      <c r="H5" s="692"/>
      <c r="I5" s="692"/>
      <c r="J5" s="692"/>
    </row>
    <row r="6" spans="1:11" ht="15.75">
      <c r="B6" s="693" t="s">
        <v>274</v>
      </c>
      <c r="C6" s="693"/>
      <c r="D6" s="694">
        <v>2019</v>
      </c>
      <c r="E6" s="694"/>
      <c r="F6" s="694"/>
      <c r="G6" s="694"/>
      <c r="H6" s="694"/>
      <c r="I6" s="694"/>
      <c r="J6" s="695" t="s">
        <v>275</v>
      </c>
      <c r="K6" s="695"/>
    </row>
    <row r="7" spans="1:11" ht="27" customHeight="1">
      <c r="B7" s="675" t="s">
        <v>695</v>
      </c>
      <c r="C7" s="678" t="s">
        <v>277</v>
      </c>
      <c r="D7" s="681" t="s">
        <v>696</v>
      </c>
      <c r="E7" s="681"/>
      <c r="F7" s="683" t="s">
        <v>278</v>
      </c>
      <c r="G7" s="683"/>
      <c r="H7" s="683" t="s">
        <v>279</v>
      </c>
      <c r="I7" s="683"/>
      <c r="J7" s="684" t="s">
        <v>280</v>
      </c>
      <c r="K7" s="685"/>
    </row>
    <row r="8" spans="1:11" ht="24.75" customHeight="1">
      <c r="B8" s="676"/>
      <c r="C8" s="679"/>
      <c r="D8" s="682"/>
      <c r="E8" s="682"/>
      <c r="F8" s="690" t="s">
        <v>281</v>
      </c>
      <c r="G8" s="690"/>
      <c r="H8" s="690" t="s">
        <v>282</v>
      </c>
      <c r="I8" s="690"/>
      <c r="J8" s="686"/>
      <c r="K8" s="687"/>
    </row>
    <row r="9" spans="1:11">
      <c r="B9" s="676"/>
      <c r="C9" s="679"/>
      <c r="D9" s="248" t="s">
        <v>283</v>
      </c>
      <c r="E9" s="248" t="s">
        <v>284</v>
      </c>
      <c r="F9" s="248" t="s">
        <v>283</v>
      </c>
      <c r="G9" s="248" t="s">
        <v>284</v>
      </c>
      <c r="H9" s="248" t="s">
        <v>283</v>
      </c>
      <c r="I9" s="248" t="s">
        <v>284</v>
      </c>
      <c r="J9" s="686"/>
      <c r="K9" s="687"/>
    </row>
    <row r="10" spans="1:11" ht="11.25" customHeight="1">
      <c r="B10" s="677"/>
      <c r="C10" s="680"/>
      <c r="D10" s="468" t="s">
        <v>285</v>
      </c>
      <c r="E10" s="468" t="s">
        <v>286</v>
      </c>
      <c r="F10" s="249" t="s">
        <v>285</v>
      </c>
      <c r="G10" s="249" t="s">
        <v>286</v>
      </c>
      <c r="H10" s="249" t="s">
        <v>285</v>
      </c>
      <c r="I10" s="249" t="s">
        <v>286</v>
      </c>
      <c r="J10" s="688"/>
      <c r="K10" s="689"/>
    </row>
    <row r="11" spans="1:11" s="250" customFormat="1" ht="15">
      <c r="A11" s="250" t="s">
        <v>287</v>
      </c>
      <c r="B11" s="336" t="s">
        <v>287</v>
      </c>
      <c r="C11" s="471" t="s">
        <v>288</v>
      </c>
      <c r="D11" s="470">
        <f>H11+F11</f>
        <v>32234</v>
      </c>
      <c r="E11" s="470">
        <f>I11+G11</f>
        <v>111</v>
      </c>
      <c r="F11" s="463">
        <v>32092</v>
      </c>
      <c r="G11" s="510">
        <v>83</v>
      </c>
      <c r="H11" s="510">
        <v>142</v>
      </c>
      <c r="I11" s="510">
        <v>28</v>
      </c>
      <c r="J11" s="696" t="s">
        <v>290</v>
      </c>
      <c r="K11" s="697"/>
    </row>
    <row r="12" spans="1:11" s="250" customFormat="1" ht="15">
      <c r="A12" s="250" t="s">
        <v>291</v>
      </c>
      <c r="B12" s="82" t="s">
        <v>291</v>
      </c>
      <c r="C12" s="460" t="s">
        <v>292</v>
      </c>
      <c r="D12" s="512">
        <f t="shared" ref="D12:D76" si="0">H12+F12</f>
        <v>15423</v>
      </c>
      <c r="E12" s="513">
        <f t="shared" ref="E12:E76" si="1">I12+G12</f>
        <v>7</v>
      </c>
      <c r="F12" s="464">
        <v>15423</v>
      </c>
      <c r="G12" s="330">
        <v>7</v>
      </c>
      <c r="H12" s="330">
        <v>0</v>
      </c>
      <c r="I12" s="330">
        <v>0</v>
      </c>
      <c r="J12" s="698" t="s">
        <v>293</v>
      </c>
      <c r="K12" s="699"/>
    </row>
    <row r="13" spans="1:11" s="251" customFormat="1" ht="15">
      <c r="A13" s="251" t="s">
        <v>300</v>
      </c>
      <c r="B13" s="83" t="s">
        <v>294</v>
      </c>
      <c r="C13" s="472" t="s">
        <v>295</v>
      </c>
      <c r="D13" s="469">
        <f t="shared" si="0"/>
        <v>2038</v>
      </c>
      <c r="E13" s="469">
        <f t="shared" si="1"/>
        <v>13</v>
      </c>
      <c r="F13" s="465">
        <v>2031</v>
      </c>
      <c r="G13" s="331">
        <v>12</v>
      </c>
      <c r="H13" s="331">
        <v>7</v>
      </c>
      <c r="I13" s="331">
        <v>1</v>
      </c>
      <c r="J13" s="671" t="s">
        <v>296</v>
      </c>
      <c r="K13" s="672"/>
    </row>
    <row r="14" spans="1:11">
      <c r="A14" s="245" t="s">
        <v>303</v>
      </c>
      <c r="B14" s="84" t="s">
        <v>297</v>
      </c>
      <c r="C14" s="473" t="s">
        <v>298</v>
      </c>
      <c r="D14" s="512">
        <f t="shared" si="0"/>
        <v>2038</v>
      </c>
      <c r="E14" s="513">
        <f t="shared" si="1"/>
        <v>13</v>
      </c>
      <c r="F14" s="464">
        <v>2031</v>
      </c>
      <c r="G14" s="330">
        <v>12</v>
      </c>
      <c r="H14" s="330">
        <v>7</v>
      </c>
      <c r="I14" s="330">
        <v>1</v>
      </c>
      <c r="J14" s="673" t="s">
        <v>299</v>
      </c>
      <c r="K14" s="674"/>
    </row>
    <row r="15" spans="1:11" s="250" customFormat="1" ht="15">
      <c r="A15" s="250" t="s">
        <v>306</v>
      </c>
      <c r="B15" s="83" t="s">
        <v>300</v>
      </c>
      <c r="C15" s="472" t="s">
        <v>301</v>
      </c>
      <c r="D15" s="469">
        <f t="shared" si="0"/>
        <v>14773</v>
      </c>
      <c r="E15" s="469">
        <f t="shared" si="1"/>
        <v>91</v>
      </c>
      <c r="F15" s="465">
        <v>14638</v>
      </c>
      <c r="G15" s="331">
        <v>64</v>
      </c>
      <c r="H15" s="331">
        <v>135</v>
      </c>
      <c r="I15" s="331">
        <v>27</v>
      </c>
      <c r="J15" s="671" t="s">
        <v>302</v>
      </c>
      <c r="K15" s="672"/>
    </row>
    <row r="16" spans="1:11" s="250" customFormat="1" ht="15">
      <c r="A16" s="250">
        <v>10</v>
      </c>
      <c r="B16" s="84" t="s">
        <v>303</v>
      </c>
      <c r="C16" s="473" t="s">
        <v>304</v>
      </c>
      <c r="D16" s="512">
        <f t="shared" si="0"/>
        <v>14773</v>
      </c>
      <c r="E16" s="513">
        <f t="shared" si="1"/>
        <v>91</v>
      </c>
      <c r="F16" s="464">
        <v>14638</v>
      </c>
      <c r="G16" s="330">
        <v>64</v>
      </c>
      <c r="H16" s="330">
        <v>135</v>
      </c>
      <c r="I16" s="330">
        <v>27</v>
      </c>
      <c r="J16" s="673" t="s">
        <v>305</v>
      </c>
      <c r="K16" s="674"/>
    </row>
    <row r="17" spans="1:11" s="252" customFormat="1" ht="15">
      <c r="A17" s="252">
        <v>1010</v>
      </c>
      <c r="B17" s="127" t="s">
        <v>306</v>
      </c>
      <c r="C17" s="474" t="s">
        <v>307</v>
      </c>
      <c r="D17" s="469">
        <f t="shared" si="0"/>
        <v>121991</v>
      </c>
      <c r="E17" s="469">
        <f t="shared" si="1"/>
        <v>3304</v>
      </c>
      <c r="F17" s="466">
        <v>113845</v>
      </c>
      <c r="G17" s="332">
        <v>1537</v>
      </c>
      <c r="H17" s="332">
        <v>8146</v>
      </c>
      <c r="I17" s="332">
        <v>1767</v>
      </c>
      <c r="J17" s="700" t="s">
        <v>308</v>
      </c>
      <c r="K17" s="701"/>
    </row>
    <row r="18" spans="1:11">
      <c r="A18" s="245">
        <v>1030</v>
      </c>
      <c r="B18" s="8" t="s">
        <v>32</v>
      </c>
      <c r="C18" s="460" t="s">
        <v>309</v>
      </c>
      <c r="D18" s="512">
        <f t="shared" si="0"/>
        <v>11416</v>
      </c>
      <c r="E18" s="513">
        <f t="shared" si="1"/>
        <v>299</v>
      </c>
      <c r="F18" s="464">
        <v>10718</v>
      </c>
      <c r="G18" s="330">
        <v>141</v>
      </c>
      <c r="H18" s="330">
        <v>698</v>
      </c>
      <c r="I18" s="330">
        <v>158</v>
      </c>
      <c r="J18" s="698" t="s">
        <v>310</v>
      </c>
      <c r="K18" s="699"/>
    </row>
    <row r="19" spans="1:11" s="252" customFormat="1">
      <c r="A19" s="252">
        <v>1050</v>
      </c>
      <c r="B19" s="18" t="s">
        <v>565</v>
      </c>
      <c r="C19" s="475" t="s">
        <v>311</v>
      </c>
      <c r="D19" s="469">
        <f t="shared" si="0"/>
        <v>108</v>
      </c>
      <c r="E19" s="469">
        <f t="shared" si="1"/>
        <v>1</v>
      </c>
      <c r="F19" s="465">
        <v>108</v>
      </c>
      <c r="G19" s="331">
        <v>1</v>
      </c>
      <c r="H19" s="331">
        <v>0</v>
      </c>
      <c r="I19" s="331">
        <v>0</v>
      </c>
      <c r="J19" s="702" t="s">
        <v>312</v>
      </c>
      <c r="K19" s="703"/>
    </row>
    <row r="20" spans="1:11">
      <c r="A20" s="245">
        <v>1061</v>
      </c>
      <c r="B20" s="84" t="s">
        <v>735</v>
      </c>
      <c r="C20" s="473" t="s">
        <v>734</v>
      </c>
      <c r="D20" s="512">
        <f t="shared" si="0"/>
        <v>29</v>
      </c>
      <c r="E20" s="513">
        <f t="shared" si="1"/>
        <v>1</v>
      </c>
      <c r="F20" s="464">
        <v>29</v>
      </c>
      <c r="G20" s="330">
        <v>1</v>
      </c>
      <c r="H20" s="330">
        <v>0</v>
      </c>
      <c r="I20" s="330">
        <v>0</v>
      </c>
      <c r="J20" s="673" t="s">
        <v>733</v>
      </c>
      <c r="K20" s="674"/>
    </row>
    <row r="21" spans="1:11" s="252" customFormat="1">
      <c r="A21" s="252">
        <v>1071</v>
      </c>
      <c r="B21" s="18" t="s">
        <v>566</v>
      </c>
      <c r="C21" s="475" t="s">
        <v>313</v>
      </c>
      <c r="D21" s="469">
        <f t="shared" si="0"/>
        <v>335</v>
      </c>
      <c r="E21" s="469">
        <f t="shared" si="1"/>
        <v>6</v>
      </c>
      <c r="F21" s="465">
        <v>335</v>
      </c>
      <c r="G21" s="331">
        <v>6</v>
      </c>
      <c r="H21" s="331">
        <v>0</v>
      </c>
      <c r="I21" s="331">
        <v>0</v>
      </c>
      <c r="J21" s="702" t="s">
        <v>314</v>
      </c>
      <c r="K21" s="703"/>
    </row>
    <row r="22" spans="1:11">
      <c r="B22" s="84">
        <v>1040</v>
      </c>
      <c r="C22" s="473" t="s">
        <v>781</v>
      </c>
      <c r="D22" s="512">
        <f t="shared" si="0"/>
        <v>141</v>
      </c>
      <c r="E22" s="513">
        <v>3</v>
      </c>
      <c r="F22" s="464">
        <v>141</v>
      </c>
      <c r="G22" s="330">
        <v>3</v>
      </c>
      <c r="H22" s="330">
        <v>0</v>
      </c>
      <c r="I22" s="330">
        <v>0</v>
      </c>
      <c r="J22" s="673" t="s">
        <v>782</v>
      </c>
      <c r="K22" s="674"/>
    </row>
    <row r="23" spans="1:11" s="252" customFormat="1">
      <c r="A23" s="252">
        <v>1073</v>
      </c>
      <c r="B23" s="18" t="s">
        <v>567</v>
      </c>
      <c r="C23" s="475" t="s">
        <v>315</v>
      </c>
      <c r="D23" s="469">
        <f t="shared" si="0"/>
        <v>3124</v>
      </c>
      <c r="E23" s="469">
        <f t="shared" si="1"/>
        <v>5</v>
      </c>
      <c r="F23" s="465">
        <v>3124</v>
      </c>
      <c r="G23" s="331">
        <v>5</v>
      </c>
      <c r="H23" s="331">
        <v>0</v>
      </c>
      <c r="I23" s="331">
        <v>0</v>
      </c>
      <c r="J23" s="702" t="s">
        <v>316</v>
      </c>
      <c r="K23" s="703"/>
    </row>
    <row r="24" spans="1:11">
      <c r="A24" s="245">
        <v>1079</v>
      </c>
      <c r="B24" s="84" t="s">
        <v>568</v>
      </c>
      <c r="C24" s="473" t="s">
        <v>317</v>
      </c>
      <c r="D24" s="512">
        <f t="shared" si="0"/>
        <v>2145</v>
      </c>
      <c r="E24" s="513">
        <f t="shared" si="1"/>
        <v>5</v>
      </c>
      <c r="F24" s="464">
        <v>2145</v>
      </c>
      <c r="G24" s="330">
        <v>5</v>
      </c>
      <c r="H24" s="330">
        <v>0</v>
      </c>
      <c r="I24" s="330">
        <v>0</v>
      </c>
      <c r="J24" s="673" t="s">
        <v>318</v>
      </c>
      <c r="K24" s="674"/>
    </row>
    <row r="25" spans="1:11" s="252" customFormat="1">
      <c r="A25" s="252">
        <v>1080</v>
      </c>
      <c r="B25" s="18" t="s">
        <v>537</v>
      </c>
      <c r="C25" s="475" t="s">
        <v>319</v>
      </c>
      <c r="D25" s="469">
        <f t="shared" si="0"/>
        <v>4671</v>
      </c>
      <c r="E25" s="469">
        <f t="shared" si="1"/>
        <v>229</v>
      </c>
      <c r="F25" s="465">
        <v>4103</v>
      </c>
      <c r="G25" s="331">
        <v>100</v>
      </c>
      <c r="H25" s="331">
        <v>568</v>
      </c>
      <c r="I25" s="331">
        <v>129</v>
      </c>
      <c r="J25" s="702" t="s">
        <v>320</v>
      </c>
      <c r="K25" s="703"/>
    </row>
    <row r="26" spans="1:11">
      <c r="A26" s="245">
        <v>11</v>
      </c>
      <c r="B26" s="84" t="s">
        <v>569</v>
      </c>
      <c r="C26" s="473" t="s">
        <v>321</v>
      </c>
      <c r="D26" s="512">
        <f t="shared" si="0"/>
        <v>439</v>
      </c>
      <c r="E26" s="513">
        <f t="shared" si="1"/>
        <v>17</v>
      </c>
      <c r="F26" s="464">
        <v>418</v>
      </c>
      <c r="G26" s="330">
        <v>10</v>
      </c>
      <c r="H26" s="330">
        <v>21</v>
      </c>
      <c r="I26" s="330">
        <v>7</v>
      </c>
      <c r="J26" s="673" t="s">
        <v>323</v>
      </c>
      <c r="K26" s="674"/>
    </row>
    <row r="27" spans="1:11" s="252" customFormat="1">
      <c r="A27" s="252">
        <v>1105</v>
      </c>
      <c r="B27" s="18" t="s">
        <v>570</v>
      </c>
      <c r="C27" s="475" t="s">
        <v>324</v>
      </c>
      <c r="D27" s="469">
        <f t="shared" si="0"/>
        <v>353</v>
      </c>
      <c r="E27" s="469">
        <f t="shared" si="1"/>
        <v>31</v>
      </c>
      <c r="F27" s="465">
        <v>244</v>
      </c>
      <c r="G27" s="331">
        <v>9</v>
      </c>
      <c r="H27" s="331">
        <v>109</v>
      </c>
      <c r="I27" s="331">
        <v>22</v>
      </c>
      <c r="J27" s="702" t="s">
        <v>326</v>
      </c>
      <c r="K27" s="703"/>
    </row>
    <row r="28" spans="1:11">
      <c r="A28" s="245">
        <v>1106</v>
      </c>
      <c r="B28" s="84" t="s">
        <v>571</v>
      </c>
      <c r="C28" s="473" t="s">
        <v>327</v>
      </c>
      <c r="D28" s="512">
        <f t="shared" si="0"/>
        <v>71</v>
      </c>
      <c r="E28" s="513">
        <f t="shared" si="1"/>
        <v>1</v>
      </c>
      <c r="F28" s="464">
        <v>71</v>
      </c>
      <c r="G28" s="330">
        <v>1</v>
      </c>
      <c r="H28" s="330">
        <v>0</v>
      </c>
      <c r="I28" s="330">
        <v>0</v>
      </c>
      <c r="J28" s="673" t="s">
        <v>328</v>
      </c>
      <c r="K28" s="674"/>
    </row>
    <row r="29" spans="1:11">
      <c r="A29" s="245">
        <v>13</v>
      </c>
      <c r="B29" s="27" t="s">
        <v>33</v>
      </c>
      <c r="C29" s="509" t="s">
        <v>329</v>
      </c>
      <c r="D29" s="469">
        <f t="shared" si="0"/>
        <v>3006</v>
      </c>
      <c r="E29" s="469">
        <f t="shared" si="1"/>
        <v>15</v>
      </c>
      <c r="F29" s="466">
        <v>3006</v>
      </c>
      <c r="G29" s="332">
        <v>15</v>
      </c>
      <c r="H29" s="332">
        <v>0</v>
      </c>
      <c r="I29" s="332">
        <v>0</v>
      </c>
      <c r="J29" s="704" t="s">
        <v>330</v>
      </c>
      <c r="K29" s="705"/>
    </row>
    <row r="30" spans="1:11" ht="22.5">
      <c r="A30" s="245">
        <v>1392</v>
      </c>
      <c r="B30" s="84" t="s">
        <v>572</v>
      </c>
      <c r="C30" s="473" t="s">
        <v>331</v>
      </c>
      <c r="D30" s="512">
        <f t="shared" si="0"/>
        <v>668</v>
      </c>
      <c r="E30" s="513">
        <f t="shared" si="1"/>
        <v>2</v>
      </c>
      <c r="F30" s="464">
        <v>668</v>
      </c>
      <c r="G30" s="330">
        <v>2</v>
      </c>
      <c r="H30" s="330">
        <v>0</v>
      </c>
      <c r="I30" s="330">
        <v>0</v>
      </c>
      <c r="J30" s="673" t="s">
        <v>332</v>
      </c>
      <c r="K30" s="674"/>
    </row>
    <row r="31" spans="1:11" s="252" customFormat="1">
      <c r="B31" s="18" t="s">
        <v>573</v>
      </c>
      <c r="C31" s="475" t="s">
        <v>333</v>
      </c>
      <c r="D31" s="469">
        <f t="shared" si="0"/>
        <v>2338</v>
      </c>
      <c r="E31" s="469">
        <f t="shared" si="1"/>
        <v>13</v>
      </c>
      <c r="F31" s="465">
        <v>2338</v>
      </c>
      <c r="G31" s="331">
        <v>13</v>
      </c>
      <c r="H31" s="331">
        <v>0</v>
      </c>
      <c r="I31" s="331">
        <v>0</v>
      </c>
      <c r="J31" s="702" t="s">
        <v>334</v>
      </c>
      <c r="K31" s="703"/>
    </row>
    <row r="32" spans="1:11" s="251" customFormat="1" ht="15">
      <c r="A32" s="251">
        <v>14</v>
      </c>
      <c r="B32" s="82" t="s">
        <v>37</v>
      </c>
      <c r="C32" s="460" t="s">
        <v>335</v>
      </c>
      <c r="D32" s="512">
        <f t="shared" si="0"/>
        <v>521</v>
      </c>
      <c r="E32" s="513">
        <f t="shared" si="1"/>
        <v>11</v>
      </c>
      <c r="F32" s="464">
        <v>521</v>
      </c>
      <c r="G32" s="330">
        <v>11</v>
      </c>
      <c r="H32" s="330">
        <v>0</v>
      </c>
      <c r="I32" s="330">
        <v>0</v>
      </c>
      <c r="J32" s="698" t="s">
        <v>336</v>
      </c>
      <c r="K32" s="699"/>
    </row>
    <row r="33" spans="1:11" s="252" customFormat="1">
      <c r="A33" s="252">
        <v>1411</v>
      </c>
      <c r="B33" s="18" t="s">
        <v>574</v>
      </c>
      <c r="C33" s="475" t="s">
        <v>337</v>
      </c>
      <c r="D33" s="469">
        <f t="shared" si="0"/>
        <v>480</v>
      </c>
      <c r="E33" s="469">
        <f t="shared" si="1"/>
        <v>10</v>
      </c>
      <c r="F33" s="465">
        <v>480</v>
      </c>
      <c r="G33" s="331">
        <v>10</v>
      </c>
      <c r="H33" s="331">
        <v>0</v>
      </c>
      <c r="I33" s="331">
        <v>0</v>
      </c>
      <c r="J33" s="702" t="s">
        <v>338</v>
      </c>
      <c r="K33" s="703"/>
    </row>
    <row r="34" spans="1:11">
      <c r="A34" s="245">
        <v>1412</v>
      </c>
      <c r="B34" s="84" t="s">
        <v>575</v>
      </c>
      <c r="C34" s="473" t="s">
        <v>339</v>
      </c>
      <c r="D34" s="512">
        <f t="shared" si="0"/>
        <v>41</v>
      </c>
      <c r="E34" s="513">
        <f t="shared" si="1"/>
        <v>1</v>
      </c>
      <c r="F34" s="464">
        <v>41</v>
      </c>
      <c r="G34" s="330">
        <v>1</v>
      </c>
      <c r="H34" s="330">
        <v>0</v>
      </c>
      <c r="I34" s="330">
        <v>0</v>
      </c>
      <c r="J34" s="673" t="s">
        <v>341</v>
      </c>
      <c r="K34" s="674"/>
    </row>
    <row r="35" spans="1:11" s="252" customFormat="1">
      <c r="B35" s="27" t="s">
        <v>38</v>
      </c>
      <c r="C35" s="509" t="s">
        <v>342</v>
      </c>
      <c r="D35" s="469">
        <f t="shared" si="0"/>
        <v>11809</v>
      </c>
      <c r="E35" s="469">
        <f t="shared" si="1"/>
        <v>1434</v>
      </c>
      <c r="F35" s="466">
        <v>6778</v>
      </c>
      <c r="G35" s="332">
        <v>346</v>
      </c>
      <c r="H35" s="332">
        <v>5031</v>
      </c>
      <c r="I35" s="332">
        <v>1088</v>
      </c>
      <c r="J35" s="704" t="s">
        <v>343</v>
      </c>
      <c r="K35" s="705"/>
    </row>
    <row r="36" spans="1:11">
      <c r="A36" s="245">
        <v>15</v>
      </c>
      <c r="B36" s="84" t="s">
        <v>576</v>
      </c>
      <c r="C36" s="473" t="s">
        <v>344</v>
      </c>
      <c r="D36" s="512">
        <f t="shared" si="0"/>
        <v>252</v>
      </c>
      <c r="E36" s="513">
        <f t="shared" si="1"/>
        <v>3</v>
      </c>
      <c r="F36" s="464">
        <v>252</v>
      </c>
      <c r="G36" s="330">
        <v>3</v>
      </c>
      <c r="H36" s="330">
        <v>0</v>
      </c>
      <c r="I36" s="330">
        <v>0</v>
      </c>
      <c r="J36" s="673" t="s">
        <v>345</v>
      </c>
      <c r="K36" s="674"/>
    </row>
    <row r="37" spans="1:11" s="252" customFormat="1" ht="22.5">
      <c r="A37" s="252">
        <v>1511</v>
      </c>
      <c r="B37" s="18" t="s">
        <v>577</v>
      </c>
      <c r="C37" s="475" t="s">
        <v>346</v>
      </c>
      <c r="D37" s="469">
        <f t="shared" si="0"/>
        <v>11540</v>
      </c>
      <c r="E37" s="469">
        <f t="shared" si="1"/>
        <v>1430</v>
      </c>
      <c r="F37" s="465">
        <v>6509</v>
      </c>
      <c r="G37" s="331">
        <v>342</v>
      </c>
      <c r="H37" s="331">
        <v>5031</v>
      </c>
      <c r="I37" s="331">
        <v>1088</v>
      </c>
      <c r="J37" s="702" t="s">
        <v>347</v>
      </c>
      <c r="K37" s="703"/>
    </row>
    <row r="38" spans="1:11">
      <c r="A38" s="245">
        <v>1520</v>
      </c>
      <c r="B38" s="84" t="s">
        <v>579</v>
      </c>
      <c r="C38" s="473" t="s">
        <v>719</v>
      </c>
      <c r="D38" s="512">
        <f t="shared" si="0"/>
        <v>17</v>
      </c>
      <c r="E38" s="513">
        <f t="shared" si="1"/>
        <v>1</v>
      </c>
      <c r="F38" s="464">
        <v>17</v>
      </c>
      <c r="G38" s="330">
        <v>1</v>
      </c>
      <c r="H38" s="330">
        <v>0</v>
      </c>
      <c r="I38" s="330">
        <v>0</v>
      </c>
      <c r="J38" s="673" t="s">
        <v>732</v>
      </c>
      <c r="K38" s="674"/>
    </row>
    <row r="39" spans="1:11" s="251" customFormat="1" ht="15">
      <c r="A39" s="251">
        <v>16</v>
      </c>
      <c r="B39" s="27" t="s">
        <v>39</v>
      </c>
      <c r="C39" s="509" t="s">
        <v>348</v>
      </c>
      <c r="D39" s="469">
        <f t="shared" si="0"/>
        <v>66</v>
      </c>
      <c r="E39" s="469">
        <f t="shared" si="1"/>
        <v>1</v>
      </c>
      <c r="F39" s="466">
        <v>66</v>
      </c>
      <c r="G39" s="332">
        <v>1</v>
      </c>
      <c r="H39" s="332">
        <v>0</v>
      </c>
      <c r="I39" s="332">
        <v>0</v>
      </c>
      <c r="J39" s="704" t="s">
        <v>349</v>
      </c>
      <c r="K39" s="705"/>
    </row>
    <row r="40" spans="1:11">
      <c r="A40" s="245">
        <v>1622</v>
      </c>
      <c r="B40" s="339" t="s">
        <v>580</v>
      </c>
      <c r="C40" s="511" t="s">
        <v>350</v>
      </c>
      <c r="D40" s="514">
        <f t="shared" si="0"/>
        <v>66</v>
      </c>
      <c r="E40" s="515">
        <f t="shared" si="1"/>
        <v>1</v>
      </c>
      <c r="F40" s="467">
        <v>66</v>
      </c>
      <c r="G40" s="338">
        <v>1</v>
      </c>
      <c r="H40" s="338">
        <v>0</v>
      </c>
      <c r="I40" s="338">
        <v>0</v>
      </c>
      <c r="J40" s="712" t="s">
        <v>351</v>
      </c>
      <c r="K40" s="713"/>
    </row>
    <row r="41" spans="1:11" s="251" customFormat="1" ht="33.75">
      <c r="A41" s="251">
        <v>17</v>
      </c>
      <c r="B41" s="27" t="s">
        <v>40</v>
      </c>
      <c r="C41" s="509" t="s">
        <v>352</v>
      </c>
      <c r="D41" s="469">
        <f t="shared" si="0"/>
        <v>5982</v>
      </c>
      <c r="E41" s="469">
        <f t="shared" si="1"/>
        <v>210</v>
      </c>
      <c r="F41" s="466">
        <v>5524</v>
      </c>
      <c r="G41" s="332">
        <v>112</v>
      </c>
      <c r="H41" s="332">
        <v>458</v>
      </c>
      <c r="I41" s="332">
        <v>98</v>
      </c>
      <c r="J41" s="704" t="s">
        <v>353</v>
      </c>
      <c r="K41" s="705"/>
    </row>
    <row r="42" spans="1:11">
      <c r="A42" s="245">
        <v>1702</v>
      </c>
      <c r="B42" s="516" t="s">
        <v>581</v>
      </c>
      <c r="C42" s="517" t="s">
        <v>354</v>
      </c>
      <c r="D42" s="512">
        <f t="shared" si="0"/>
        <v>5982</v>
      </c>
      <c r="E42" s="513">
        <f t="shared" si="1"/>
        <v>210</v>
      </c>
      <c r="F42" s="464">
        <v>5524</v>
      </c>
      <c r="G42" s="330">
        <v>112</v>
      </c>
      <c r="H42" s="330">
        <v>458</v>
      </c>
      <c r="I42" s="330">
        <v>98</v>
      </c>
      <c r="J42" s="706" t="s">
        <v>355</v>
      </c>
      <c r="K42" s="707"/>
    </row>
    <row r="43" spans="1:11" s="252" customFormat="1">
      <c r="A43" s="252">
        <v>1709</v>
      </c>
      <c r="B43" s="27" t="s">
        <v>41</v>
      </c>
      <c r="C43" s="509" t="s">
        <v>356</v>
      </c>
      <c r="D43" s="469">
        <f t="shared" si="0"/>
        <v>1342</v>
      </c>
      <c r="E43" s="469">
        <f t="shared" si="1"/>
        <v>13</v>
      </c>
      <c r="F43" s="466">
        <v>1342</v>
      </c>
      <c r="G43" s="332">
        <v>13</v>
      </c>
      <c r="H43" s="332">
        <v>0</v>
      </c>
      <c r="I43" s="332">
        <v>0</v>
      </c>
      <c r="J43" s="704" t="s">
        <v>357</v>
      </c>
      <c r="K43" s="705"/>
    </row>
    <row r="44" spans="1:11" ht="20.45" customHeight="1">
      <c r="A44" s="245">
        <v>18</v>
      </c>
      <c r="B44" s="516" t="s">
        <v>582</v>
      </c>
      <c r="C44" s="517" t="s">
        <v>358</v>
      </c>
      <c r="D44" s="512">
        <f t="shared" si="0"/>
        <v>826</v>
      </c>
      <c r="E44" s="513">
        <f t="shared" si="1"/>
        <v>8</v>
      </c>
      <c r="F44" s="464">
        <v>826</v>
      </c>
      <c r="G44" s="330">
        <v>8</v>
      </c>
      <c r="H44" s="330">
        <v>0</v>
      </c>
      <c r="I44" s="330">
        <v>0</v>
      </c>
      <c r="J44" s="706" t="s">
        <v>359</v>
      </c>
      <c r="K44" s="707"/>
    </row>
    <row r="45" spans="1:11" s="253" customFormat="1">
      <c r="A45" s="253">
        <v>1811</v>
      </c>
      <c r="B45" s="334" t="s">
        <v>583</v>
      </c>
      <c r="C45" s="476" t="s">
        <v>360</v>
      </c>
      <c r="D45" s="469">
        <f t="shared" si="0"/>
        <v>516</v>
      </c>
      <c r="E45" s="469">
        <f t="shared" si="1"/>
        <v>5</v>
      </c>
      <c r="F45" s="466">
        <v>516</v>
      </c>
      <c r="G45" s="332">
        <v>5</v>
      </c>
      <c r="H45" s="332">
        <v>0</v>
      </c>
      <c r="I45" s="332">
        <v>0</v>
      </c>
      <c r="J45" s="708" t="s">
        <v>361</v>
      </c>
      <c r="K45" s="709"/>
    </row>
    <row r="46" spans="1:11">
      <c r="A46" s="245">
        <v>1820</v>
      </c>
      <c r="B46" s="518" t="s">
        <v>42</v>
      </c>
      <c r="C46" s="477" t="s">
        <v>362</v>
      </c>
      <c r="D46" s="512">
        <f t="shared" si="0"/>
        <v>4070</v>
      </c>
      <c r="E46" s="513">
        <f t="shared" si="1"/>
        <v>79</v>
      </c>
      <c r="F46" s="464">
        <v>3935</v>
      </c>
      <c r="G46" s="330">
        <v>49</v>
      </c>
      <c r="H46" s="330">
        <v>135</v>
      </c>
      <c r="I46" s="330">
        <v>30</v>
      </c>
      <c r="J46" s="710" t="s">
        <v>365</v>
      </c>
      <c r="K46" s="711"/>
    </row>
    <row r="47" spans="1:11" s="251" customFormat="1" ht="15">
      <c r="A47" s="251">
        <v>21</v>
      </c>
      <c r="B47" s="18" t="s">
        <v>584</v>
      </c>
      <c r="C47" s="475" t="s">
        <v>366</v>
      </c>
      <c r="D47" s="469">
        <f t="shared" si="0"/>
        <v>4033</v>
      </c>
      <c r="E47" s="469">
        <f t="shared" si="1"/>
        <v>78</v>
      </c>
      <c r="F47" s="465">
        <v>3898</v>
      </c>
      <c r="G47" s="331">
        <v>48</v>
      </c>
      <c r="H47" s="331">
        <v>135</v>
      </c>
      <c r="I47" s="331">
        <v>30</v>
      </c>
      <c r="J47" s="702" t="s">
        <v>368</v>
      </c>
      <c r="K47" s="703"/>
    </row>
    <row r="48" spans="1:11">
      <c r="A48" s="245">
        <v>2394</v>
      </c>
      <c r="B48" s="84" t="s">
        <v>585</v>
      </c>
      <c r="C48" s="473" t="s">
        <v>369</v>
      </c>
      <c r="D48" s="512">
        <f t="shared" si="0"/>
        <v>37</v>
      </c>
      <c r="E48" s="513">
        <f t="shared" si="1"/>
        <v>1</v>
      </c>
      <c r="F48" s="464">
        <v>37</v>
      </c>
      <c r="G48" s="330">
        <v>1</v>
      </c>
      <c r="H48" s="330">
        <v>0</v>
      </c>
      <c r="I48" s="330">
        <v>0</v>
      </c>
      <c r="J48" s="673" t="s">
        <v>370</v>
      </c>
      <c r="K48" s="674"/>
    </row>
    <row r="49" spans="1:11" s="252" customFormat="1">
      <c r="A49" s="252">
        <v>2395</v>
      </c>
      <c r="B49" s="27" t="s">
        <v>586</v>
      </c>
      <c r="C49" s="509" t="s">
        <v>371</v>
      </c>
      <c r="D49" s="469">
        <f t="shared" si="0"/>
        <v>781</v>
      </c>
      <c r="E49" s="469">
        <f t="shared" si="1"/>
        <v>3</v>
      </c>
      <c r="F49" s="466">
        <v>781</v>
      </c>
      <c r="G49" s="332">
        <v>3</v>
      </c>
      <c r="H49" s="332">
        <v>0</v>
      </c>
      <c r="I49" s="332">
        <v>0</v>
      </c>
      <c r="J49" s="704" t="s">
        <v>372</v>
      </c>
      <c r="K49" s="705"/>
    </row>
    <row r="50" spans="1:11">
      <c r="A50" s="245">
        <v>24</v>
      </c>
      <c r="B50" s="518" t="s">
        <v>389</v>
      </c>
      <c r="C50" s="477" t="s">
        <v>373</v>
      </c>
      <c r="D50" s="512">
        <f t="shared" si="0"/>
        <v>8728</v>
      </c>
      <c r="E50" s="513">
        <f t="shared" si="1"/>
        <v>45</v>
      </c>
      <c r="F50" s="464">
        <v>8721</v>
      </c>
      <c r="G50" s="330">
        <v>44</v>
      </c>
      <c r="H50" s="330">
        <v>7</v>
      </c>
      <c r="I50" s="330">
        <v>1</v>
      </c>
      <c r="J50" s="710" t="s">
        <v>375</v>
      </c>
      <c r="K50" s="711"/>
    </row>
    <row r="51" spans="1:11" s="252" customFormat="1" ht="22.5">
      <c r="A51" s="252">
        <v>2710</v>
      </c>
      <c r="B51" s="27" t="s">
        <v>587</v>
      </c>
      <c r="C51" s="509" t="s">
        <v>376</v>
      </c>
      <c r="D51" s="469">
        <f t="shared" si="0"/>
        <v>288</v>
      </c>
      <c r="E51" s="469">
        <f t="shared" si="1"/>
        <v>4</v>
      </c>
      <c r="F51" s="466">
        <v>288</v>
      </c>
      <c r="G51" s="332">
        <v>4</v>
      </c>
      <c r="H51" s="332">
        <v>0</v>
      </c>
      <c r="I51" s="332">
        <v>0</v>
      </c>
      <c r="J51" s="704" t="s">
        <v>377</v>
      </c>
      <c r="K51" s="705"/>
    </row>
    <row r="52" spans="1:11" ht="22.5">
      <c r="A52" s="245">
        <v>28</v>
      </c>
      <c r="B52" s="516" t="s">
        <v>588</v>
      </c>
      <c r="C52" s="517" t="s">
        <v>378</v>
      </c>
      <c r="D52" s="512">
        <f t="shared" si="0"/>
        <v>288</v>
      </c>
      <c r="E52" s="513">
        <f t="shared" si="1"/>
        <v>4</v>
      </c>
      <c r="F52" s="464">
        <v>288</v>
      </c>
      <c r="G52" s="330">
        <v>4</v>
      </c>
      <c r="H52" s="330">
        <v>0</v>
      </c>
      <c r="I52" s="330">
        <v>0</v>
      </c>
      <c r="J52" s="706" t="s">
        <v>379</v>
      </c>
      <c r="K52" s="707"/>
    </row>
    <row r="53" spans="1:11" s="252" customFormat="1">
      <c r="A53" s="252">
        <v>2810</v>
      </c>
      <c r="B53" s="27" t="s">
        <v>325</v>
      </c>
      <c r="C53" s="509" t="s">
        <v>380</v>
      </c>
      <c r="D53" s="469">
        <f t="shared" si="0"/>
        <v>7253</v>
      </c>
      <c r="E53" s="469">
        <f t="shared" si="1"/>
        <v>83</v>
      </c>
      <c r="F53" s="466">
        <v>7253</v>
      </c>
      <c r="G53" s="332">
        <v>83</v>
      </c>
      <c r="H53" s="332">
        <v>0</v>
      </c>
      <c r="I53" s="332">
        <v>0</v>
      </c>
      <c r="J53" s="704" t="s">
        <v>381</v>
      </c>
      <c r="K53" s="705"/>
    </row>
    <row r="54" spans="1:11" ht="22.5">
      <c r="A54" s="245">
        <v>2820</v>
      </c>
      <c r="B54" s="516" t="s">
        <v>589</v>
      </c>
      <c r="C54" s="517" t="s">
        <v>382</v>
      </c>
      <c r="D54" s="512">
        <f t="shared" si="0"/>
        <v>44</v>
      </c>
      <c r="E54" s="513">
        <f t="shared" si="1"/>
        <v>2</v>
      </c>
      <c r="F54" s="464">
        <v>44</v>
      </c>
      <c r="G54" s="330">
        <v>2</v>
      </c>
      <c r="H54" s="330">
        <v>0</v>
      </c>
      <c r="I54" s="330">
        <v>0</v>
      </c>
      <c r="J54" s="706" t="s">
        <v>383</v>
      </c>
      <c r="K54" s="707"/>
    </row>
    <row r="55" spans="1:11" s="252" customFormat="1">
      <c r="A55" s="252">
        <v>29</v>
      </c>
      <c r="B55" s="334" t="s">
        <v>590</v>
      </c>
      <c r="C55" s="476" t="s">
        <v>384</v>
      </c>
      <c r="D55" s="469">
        <f t="shared" si="0"/>
        <v>7209</v>
      </c>
      <c r="E55" s="469">
        <f t="shared" si="1"/>
        <v>81</v>
      </c>
      <c r="F55" s="466">
        <v>7209</v>
      </c>
      <c r="G55" s="332">
        <v>81</v>
      </c>
      <c r="H55" s="332">
        <v>0</v>
      </c>
      <c r="I55" s="332">
        <v>0</v>
      </c>
      <c r="J55" s="708" t="s">
        <v>385</v>
      </c>
      <c r="K55" s="709"/>
    </row>
    <row r="56" spans="1:11">
      <c r="A56" s="245">
        <v>2920</v>
      </c>
      <c r="B56" s="518" t="s">
        <v>412</v>
      </c>
      <c r="C56" s="477" t="s">
        <v>386</v>
      </c>
      <c r="D56" s="512">
        <f t="shared" si="0"/>
        <v>25457</v>
      </c>
      <c r="E56" s="513">
        <f t="shared" si="1"/>
        <v>205</v>
      </c>
      <c r="F56" s="464">
        <v>25430</v>
      </c>
      <c r="G56" s="330">
        <v>199</v>
      </c>
      <c r="H56" s="330">
        <v>27</v>
      </c>
      <c r="I56" s="330">
        <v>6</v>
      </c>
      <c r="J56" s="710" t="s">
        <v>387</v>
      </c>
      <c r="K56" s="711"/>
    </row>
    <row r="57" spans="1:11" s="252" customFormat="1">
      <c r="A57" s="252">
        <v>2930</v>
      </c>
      <c r="B57" s="18" t="s">
        <v>591</v>
      </c>
      <c r="C57" s="475" t="s">
        <v>388</v>
      </c>
      <c r="D57" s="469">
        <f t="shared" si="0"/>
        <v>1450</v>
      </c>
      <c r="E57" s="469">
        <f t="shared" si="1"/>
        <v>32</v>
      </c>
      <c r="F57" s="465">
        <v>1423</v>
      </c>
      <c r="G57" s="331">
        <v>26</v>
      </c>
      <c r="H57" s="331">
        <v>27</v>
      </c>
      <c r="I57" s="331">
        <v>6</v>
      </c>
      <c r="J57" s="702" t="s">
        <v>390</v>
      </c>
      <c r="K57" s="703"/>
    </row>
    <row r="58" spans="1:11">
      <c r="A58" s="245">
        <v>30</v>
      </c>
      <c r="B58" s="84" t="s">
        <v>592</v>
      </c>
      <c r="C58" s="473" t="s">
        <v>391</v>
      </c>
      <c r="D58" s="512">
        <f t="shared" si="0"/>
        <v>1194</v>
      </c>
      <c r="E58" s="513">
        <f t="shared" si="1"/>
        <v>5</v>
      </c>
      <c r="F58" s="464">
        <v>1194</v>
      </c>
      <c r="G58" s="330">
        <v>5</v>
      </c>
      <c r="H58" s="330">
        <v>0</v>
      </c>
      <c r="I58" s="330">
        <v>0</v>
      </c>
      <c r="J58" s="673" t="s">
        <v>392</v>
      </c>
      <c r="K58" s="674"/>
    </row>
    <row r="59" spans="1:11" s="253" customFormat="1">
      <c r="A59" s="253">
        <v>3011</v>
      </c>
      <c r="B59" s="18" t="s">
        <v>593</v>
      </c>
      <c r="C59" s="475" t="s">
        <v>393</v>
      </c>
      <c r="D59" s="469">
        <f t="shared" si="0"/>
        <v>16906</v>
      </c>
      <c r="E59" s="469">
        <f t="shared" si="1"/>
        <v>120</v>
      </c>
      <c r="F59" s="465">
        <v>16906</v>
      </c>
      <c r="G59" s="331">
        <v>120</v>
      </c>
      <c r="H59" s="331">
        <v>0</v>
      </c>
      <c r="I59" s="331">
        <v>0</v>
      </c>
      <c r="J59" s="702" t="s">
        <v>394</v>
      </c>
      <c r="K59" s="703"/>
    </row>
    <row r="60" spans="1:11">
      <c r="B60" s="84" t="s">
        <v>594</v>
      </c>
      <c r="C60" s="473" t="s">
        <v>395</v>
      </c>
      <c r="D60" s="512">
        <f t="shared" si="0"/>
        <v>1539</v>
      </c>
      <c r="E60" s="513">
        <f t="shared" si="1"/>
        <v>36</v>
      </c>
      <c r="F60" s="464">
        <v>1539</v>
      </c>
      <c r="G60" s="330">
        <v>36</v>
      </c>
      <c r="H60" s="330">
        <v>0</v>
      </c>
      <c r="I60" s="330">
        <v>0</v>
      </c>
      <c r="J60" s="673" t="s">
        <v>396</v>
      </c>
      <c r="K60" s="674"/>
    </row>
    <row r="61" spans="1:11">
      <c r="B61" s="18" t="s">
        <v>595</v>
      </c>
      <c r="C61" s="475" t="s">
        <v>397</v>
      </c>
      <c r="D61" s="469">
        <f t="shared" si="0"/>
        <v>4368</v>
      </c>
      <c r="E61" s="469">
        <f t="shared" si="1"/>
        <v>12</v>
      </c>
      <c r="F61" s="465">
        <v>4368</v>
      </c>
      <c r="G61" s="331">
        <v>12</v>
      </c>
      <c r="H61" s="331">
        <v>0</v>
      </c>
      <c r="I61" s="331">
        <v>0</v>
      </c>
      <c r="J61" s="702" t="s">
        <v>398</v>
      </c>
      <c r="K61" s="703"/>
    </row>
    <row r="62" spans="1:11" s="253" customFormat="1">
      <c r="A62" s="253">
        <v>31</v>
      </c>
      <c r="B62" s="518" t="s">
        <v>364</v>
      </c>
      <c r="C62" s="477" t="s">
        <v>399</v>
      </c>
      <c r="D62" s="512">
        <f t="shared" si="0"/>
        <v>4070</v>
      </c>
      <c r="E62" s="513">
        <f t="shared" si="1"/>
        <v>7</v>
      </c>
      <c r="F62" s="464">
        <v>4070</v>
      </c>
      <c r="G62" s="330">
        <v>7</v>
      </c>
      <c r="H62" s="330">
        <v>0</v>
      </c>
      <c r="I62" s="330">
        <v>0</v>
      </c>
      <c r="J62" s="710" t="s">
        <v>400</v>
      </c>
      <c r="K62" s="711"/>
    </row>
    <row r="63" spans="1:11" ht="22.5">
      <c r="A63" s="245">
        <v>33</v>
      </c>
      <c r="B63" s="83" t="s">
        <v>322</v>
      </c>
      <c r="C63" s="472" t="s">
        <v>401</v>
      </c>
      <c r="D63" s="469">
        <f t="shared" si="0"/>
        <v>25655</v>
      </c>
      <c r="E63" s="469">
        <f t="shared" si="1"/>
        <v>607</v>
      </c>
      <c r="F63" s="465">
        <v>24525</v>
      </c>
      <c r="G63" s="331">
        <v>379</v>
      </c>
      <c r="H63" s="331">
        <v>1130</v>
      </c>
      <c r="I63" s="331">
        <v>228</v>
      </c>
      <c r="J63" s="671" t="s">
        <v>402</v>
      </c>
      <c r="K63" s="672"/>
    </row>
    <row r="64" spans="1:11" s="253" customFormat="1">
      <c r="B64" s="84" t="s">
        <v>596</v>
      </c>
      <c r="C64" s="473" t="s">
        <v>403</v>
      </c>
      <c r="D64" s="512">
        <f t="shared" si="0"/>
        <v>24177</v>
      </c>
      <c r="E64" s="513">
        <f t="shared" si="1"/>
        <v>588</v>
      </c>
      <c r="F64" s="464">
        <v>23047</v>
      </c>
      <c r="G64" s="330">
        <v>360</v>
      </c>
      <c r="H64" s="330">
        <v>1130</v>
      </c>
      <c r="I64" s="330">
        <v>228</v>
      </c>
      <c r="J64" s="673" t="s">
        <v>404</v>
      </c>
      <c r="K64" s="674"/>
    </row>
    <row r="65" spans="1:11" ht="22.5">
      <c r="B65" s="18" t="s">
        <v>597</v>
      </c>
      <c r="C65" s="475" t="s">
        <v>405</v>
      </c>
      <c r="D65" s="469">
        <f t="shared" si="0"/>
        <v>240</v>
      </c>
      <c r="E65" s="469">
        <f t="shared" si="1"/>
        <v>3</v>
      </c>
      <c r="F65" s="465">
        <v>240</v>
      </c>
      <c r="G65" s="331">
        <v>3</v>
      </c>
      <c r="H65" s="331">
        <v>0</v>
      </c>
      <c r="I65" s="331">
        <v>0</v>
      </c>
      <c r="J65" s="702" t="s">
        <v>406</v>
      </c>
      <c r="K65" s="703"/>
    </row>
    <row r="66" spans="1:11" s="253" customFormat="1">
      <c r="B66" s="339" t="s">
        <v>599</v>
      </c>
      <c r="C66" s="511" t="s">
        <v>407</v>
      </c>
      <c r="D66" s="514">
        <f t="shared" si="0"/>
        <v>702</v>
      </c>
      <c r="E66" s="515">
        <f t="shared" si="1"/>
        <v>10</v>
      </c>
      <c r="F66" s="467">
        <v>702</v>
      </c>
      <c r="G66" s="338">
        <v>10</v>
      </c>
      <c r="H66" s="338">
        <v>0</v>
      </c>
      <c r="I66" s="338">
        <v>0</v>
      </c>
      <c r="J66" s="712" t="s">
        <v>408</v>
      </c>
      <c r="K66" s="713"/>
    </row>
    <row r="67" spans="1:11">
      <c r="A67" s="245">
        <v>3315</v>
      </c>
      <c r="B67" s="18" t="s">
        <v>600</v>
      </c>
      <c r="C67" s="475" t="s">
        <v>409</v>
      </c>
      <c r="D67" s="469">
        <f t="shared" si="0"/>
        <v>536</v>
      </c>
      <c r="E67" s="469">
        <f t="shared" si="1"/>
        <v>6</v>
      </c>
      <c r="F67" s="465">
        <v>536</v>
      </c>
      <c r="G67" s="331">
        <v>6</v>
      </c>
      <c r="H67" s="331">
        <v>0</v>
      </c>
      <c r="I67" s="331">
        <v>0</v>
      </c>
      <c r="J67" s="702" t="s">
        <v>410</v>
      </c>
      <c r="K67" s="703"/>
    </row>
    <row r="68" spans="1:11" s="252" customFormat="1">
      <c r="B68" s="8" t="s">
        <v>289</v>
      </c>
      <c r="C68" s="460" t="s">
        <v>411</v>
      </c>
      <c r="D68" s="512">
        <f t="shared" si="0"/>
        <v>2396</v>
      </c>
      <c r="E68" s="513">
        <f t="shared" si="1"/>
        <v>35</v>
      </c>
      <c r="F68" s="464">
        <v>2386</v>
      </c>
      <c r="G68" s="330">
        <v>32</v>
      </c>
      <c r="H68" s="330">
        <v>10</v>
      </c>
      <c r="I68" s="330">
        <v>3</v>
      </c>
      <c r="J68" s="698" t="s">
        <v>413</v>
      </c>
      <c r="K68" s="699"/>
    </row>
    <row r="69" spans="1:11" ht="22.5">
      <c r="B69" s="18" t="s">
        <v>601</v>
      </c>
      <c r="C69" s="475" t="s">
        <v>602</v>
      </c>
      <c r="D69" s="469">
        <f t="shared" si="0"/>
        <v>746</v>
      </c>
      <c r="E69" s="469">
        <f t="shared" si="1"/>
        <v>14</v>
      </c>
      <c r="F69" s="465">
        <v>741</v>
      </c>
      <c r="G69" s="331">
        <v>12</v>
      </c>
      <c r="H69" s="331">
        <v>5</v>
      </c>
      <c r="I69" s="331">
        <v>2</v>
      </c>
      <c r="J69" s="702" t="s">
        <v>414</v>
      </c>
      <c r="K69" s="703"/>
    </row>
    <row r="70" spans="1:11" s="252" customFormat="1" ht="28.15" customHeight="1">
      <c r="B70" s="84" t="s">
        <v>603</v>
      </c>
      <c r="C70" s="473" t="s">
        <v>415</v>
      </c>
      <c r="D70" s="512">
        <f t="shared" si="0"/>
        <v>909</v>
      </c>
      <c r="E70" s="513">
        <f t="shared" si="1"/>
        <v>6</v>
      </c>
      <c r="F70" s="464">
        <v>909</v>
      </c>
      <c r="G70" s="330">
        <v>6</v>
      </c>
      <c r="H70" s="330">
        <v>0</v>
      </c>
      <c r="I70" s="330">
        <v>0</v>
      </c>
      <c r="J70" s="673" t="s">
        <v>416</v>
      </c>
      <c r="K70" s="674"/>
    </row>
    <row r="71" spans="1:11">
      <c r="B71" s="18" t="s">
        <v>604</v>
      </c>
      <c r="C71" s="475" t="s">
        <v>417</v>
      </c>
      <c r="D71" s="469">
        <f t="shared" si="0"/>
        <v>84</v>
      </c>
      <c r="E71" s="469">
        <f t="shared" si="1"/>
        <v>3</v>
      </c>
      <c r="F71" s="465">
        <v>84</v>
      </c>
      <c r="G71" s="331">
        <v>3</v>
      </c>
      <c r="H71" s="331">
        <v>0</v>
      </c>
      <c r="I71" s="331">
        <v>0</v>
      </c>
      <c r="J71" s="702" t="s">
        <v>418</v>
      </c>
      <c r="K71" s="703"/>
    </row>
    <row r="72" spans="1:11" s="253" customFormat="1">
      <c r="B72" s="84" t="s">
        <v>605</v>
      </c>
      <c r="C72" s="473" t="s">
        <v>694</v>
      </c>
      <c r="D72" s="512">
        <f t="shared" si="0"/>
        <v>164</v>
      </c>
      <c r="E72" s="513">
        <f t="shared" si="1"/>
        <v>2</v>
      </c>
      <c r="F72" s="464">
        <v>164</v>
      </c>
      <c r="G72" s="330">
        <v>2</v>
      </c>
      <c r="H72" s="330">
        <v>0</v>
      </c>
      <c r="I72" s="330">
        <v>0</v>
      </c>
      <c r="J72" s="673" t="s">
        <v>731</v>
      </c>
      <c r="K72" s="674"/>
    </row>
    <row r="73" spans="1:11">
      <c r="B73" s="334" t="s">
        <v>606</v>
      </c>
      <c r="C73" s="476" t="s">
        <v>419</v>
      </c>
      <c r="D73" s="469">
        <f t="shared" si="0"/>
        <v>493</v>
      </c>
      <c r="E73" s="469">
        <f t="shared" si="1"/>
        <v>10</v>
      </c>
      <c r="F73" s="466">
        <v>488</v>
      </c>
      <c r="G73" s="332">
        <v>9</v>
      </c>
      <c r="H73" s="332">
        <v>5</v>
      </c>
      <c r="I73" s="332">
        <v>1</v>
      </c>
      <c r="J73" s="708" t="s">
        <v>420</v>
      </c>
      <c r="K73" s="709"/>
    </row>
    <row r="74" spans="1:11" s="251" customFormat="1" ht="15">
      <c r="B74" s="8" t="s">
        <v>450</v>
      </c>
      <c r="C74" s="460" t="s">
        <v>421</v>
      </c>
      <c r="D74" s="512">
        <f t="shared" si="0"/>
        <v>1523</v>
      </c>
      <c r="E74" s="513">
        <f t="shared" si="1"/>
        <v>2</v>
      </c>
      <c r="F74" s="464">
        <v>1523</v>
      </c>
      <c r="G74" s="330">
        <v>2</v>
      </c>
      <c r="H74" s="330">
        <v>0</v>
      </c>
      <c r="I74" s="330">
        <v>0</v>
      </c>
      <c r="J74" s="698" t="s">
        <v>422</v>
      </c>
      <c r="K74" s="699"/>
    </row>
    <row r="75" spans="1:11" ht="45">
      <c r="B75" s="18" t="s">
        <v>607</v>
      </c>
      <c r="C75" s="475" t="s">
        <v>423</v>
      </c>
      <c r="D75" s="469">
        <f t="shared" si="0"/>
        <v>1523</v>
      </c>
      <c r="E75" s="469">
        <f t="shared" si="1"/>
        <v>2</v>
      </c>
      <c r="F75" s="465">
        <v>1523</v>
      </c>
      <c r="G75" s="331">
        <v>2</v>
      </c>
      <c r="H75" s="331">
        <v>0</v>
      </c>
      <c r="I75" s="331">
        <v>0</v>
      </c>
      <c r="J75" s="702" t="s">
        <v>424</v>
      </c>
      <c r="K75" s="703"/>
    </row>
    <row r="76" spans="1:11" s="251" customFormat="1" ht="22.5">
      <c r="B76" s="8" t="s">
        <v>608</v>
      </c>
      <c r="C76" s="460" t="s">
        <v>425</v>
      </c>
      <c r="D76" s="512">
        <f t="shared" si="0"/>
        <v>350</v>
      </c>
      <c r="E76" s="513">
        <f t="shared" si="1"/>
        <v>7</v>
      </c>
      <c r="F76" s="464">
        <v>350</v>
      </c>
      <c r="G76" s="330">
        <v>7</v>
      </c>
      <c r="H76" s="330">
        <v>0</v>
      </c>
      <c r="I76" s="330">
        <v>0</v>
      </c>
      <c r="J76" s="698" t="s">
        <v>426</v>
      </c>
      <c r="K76" s="699"/>
    </row>
    <row r="77" spans="1:11" ht="22.5">
      <c r="A77" s="245">
        <v>2591</v>
      </c>
      <c r="B77" s="18" t="s">
        <v>610</v>
      </c>
      <c r="C77" s="475" t="s">
        <v>427</v>
      </c>
      <c r="D77" s="469">
        <f t="shared" ref="D77:D103" si="2">H77+F77</f>
        <v>305</v>
      </c>
      <c r="E77" s="469">
        <f t="shared" ref="E77:E103" si="3">I77+G77</f>
        <v>6</v>
      </c>
      <c r="F77" s="465">
        <v>305</v>
      </c>
      <c r="G77" s="331">
        <v>6</v>
      </c>
      <c r="H77" s="331">
        <v>0</v>
      </c>
      <c r="I77" s="331">
        <v>0</v>
      </c>
      <c r="J77" s="702" t="s">
        <v>428</v>
      </c>
      <c r="K77" s="703"/>
    </row>
    <row r="78" spans="1:11" s="250" customFormat="1" ht="15">
      <c r="A78" s="250">
        <v>2592</v>
      </c>
      <c r="B78" s="84" t="s">
        <v>560</v>
      </c>
      <c r="C78" s="473" t="s">
        <v>429</v>
      </c>
      <c r="D78" s="512">
        <f t="shared" si="2"/>
        <v>45</v>
      </c>
      <c r="E78" s="513">
        <f t="shared" si="3"/>
        <v>1</v>
      </c>
      <c r="F78" s="464">
        <v>45</v>
      </c>
      <c r="G78" s="330">
        <v>1</v>
      </c>
      <c r="H78" s="330">
        <v>0</v>
      </c>
      <c r="I78" s="330">
        <v>0</v>
      </c>
      <c r="J78" s="673" t="s">
        <v>431</v>
      </c>
      <c r="K78" s="674"/>
    </row>
    <row r="79" spans="1:11">
      <c r="A79" s="245">
        <v>2599</v>
      </c>
      <c r="B79" s="83" t="s">
        <v>611</v>
      </c>
      <c r="C79" s="472" t="s">
        <v>432</v>
      </c>
      <c r="D79" s="469">
        <f t="shared" si="2"/>
        <v>209</v>
      </c>
      <c r="E79" s="469">
        <f t="shared" si="3"/>
        <v>2</v>
      </c>
      <c r="F79" s="465">
        <v>209</v>
      </c>
      <c r="G79" s="331">
        <v>2</v>
      </c>
      <c r="H79" s="331">
        <v>0</v>
      </c>
      <c r="I79" s="331">
        <v>0</v>
      </c>
      <c r="J79" s="671" t="s">
        <v>433</v>
      </c>
      <c r="K79" s="672"/>
    </row>
    <row r="80" spans="1:11" s="250" customFormat="1" ht="15">
      <c r="A80" s="250">
        <v>2730</v>
      </c>
      <c r="B80" s="84" t="s">
        <v>612</v>
      </c>
      <c r="C80" s="473" t="s">
        <v>434</v>
      </c>
      <c r="D80" s="512">
        <f t="shared" si="2"/>
        <v>150</v>
      </c>
      <c r="E80" s="513">
        <f t="shared" si="3"/>
        <v>1</v>
      </c>
      <c r="F80" s="464">
        <v>150</v>
      </c>
      <c r="G80" s="330">
        <v>1</v>
      </c>
      <c r="H80" s="330">
        <v>0</v>
      </c>
      <c r="I80" s="330">
        <v>0</v>
      </c>
      <c r="J80" s="673" t="s">
        <v>435</v>
      </c>
      <c r="K80" s="674"/>
    </row>
    <row r="81" spans="1:11">
      <c r="A81" s="245">
        <v>2740</v>
      </c>
      <c r="B81" s="334" t="s">
        <v>613</v>
      </c>
      <c r="C81" s="476" t="s">
        <v>436</v>
      </c>
      <c r="D81" s="469">
        <f t="shared" si="2"/>
        <v>59</v>
      </c>
      <c r="E81" s="469">
        <f t="shared" si="3"/>
        <v>1</v>
      </c>
      <c r="F81" s="466">
        <v>59</v>
      </c>
      <c r="G81" s="332">
        <v>1</v>
      </c>
      <c r="H81" s="332">
        <v>0</v>
      </c>
      <c r="I81" s="332">
        <v>0</v>
      </c>
      <c r="J81" s="708" t="s">
        <v>437</v>
      </c>
      <c r="K81" s="709"/>
    </row>
    <row r="82" spans="1:11" s="251" customFormat="1" ht="15">
      <c r="A82" s="251">
        <v>2790</v>
      </c>
      <c r="B82" s="8" t="s">
        <v>520</v>
      </c>
      <c r="C82" s="460" t="s">
        <v>438</v>
      </c>
      <c r="D82" s="512">
        <f t="shared" si="2"/>
        <v>4512</v>
      </c>
      <c r="E82" s="513">
        <f t="shared" si="3"/>
        <v>203</v>
      </c>
      <c r="F82" s="464">
        <v>3922</v>
      </c>
      <c r="G82" s="330">
        <v>65</v>
      </c>
      <c r="H82" s="330">
        <v>590</v>
      </c>
      <c r="I82" s="330">
        <v>138</v>
      </c>
      <c r="J82" s="698" t="s">
        <v>439</v>
      </c>
      <c r="K82" s="699"/>
    </row>
    <row r="83" spans="1:11">
      <c r="A83" s="245">
        <v>28</v>
      </c>
      <c r="B83" s="18" t="s">
        <v>614</v>
      </c>
      <c r="C83" s="475" t="s">
        <v>438</v>
      </c>
      <c r="D83" s="469">
        <f t="shared" si="2"/>
        <v>4512</v>
      </c>
      <c r="E83" s="469">
        <f t="shared" si="3"/>
        <v>203</v>
      </c>
      <c r="F83" s="465">
        <v>3922</v>
      </c>
      <c r="G83" s="331">
        <v>65</v>
      </c>
      <c r="H83" s="331">
        <v>590</v>
      </c>
      <c r="I83" s="331">
        <v>138</v>
      </c>
      <c r="J83" s="702" t="s">
        <v>440</v>
      </c>
      <c r="K83" s="703"/>
    </row>
    <row r="84" spans="1:11">
      <c r="A84" s="295"/>
      <c r="B84" s="8" t="s">
        <v>340</v>
      </c>
      <c r="C84" s="460" t="s">
        <v>441</v>
      </c>
      <c r="D84" s="512">
        <f t="shared" si="2"/>
        <v>123</v>
      </c>
      <c r="E84" s="513">
        <f t="shared" si="3"/>
        <v>3</v>
      </c>
      <c r="F84" s="464">
        <v>123</v>
      </c>
      <c r="G84" s="330">
        <v>3</v>
      </c>
      <c r="H84" s="330">
        <v>0</v>
      </c>
      <c r="I84" s="330">
        <v>0</v>
      </c>
      <c r="J84" s="698" t="s">
        <v>442</v>
      </c>
      <c r="K84" s="699"/>
    </row>
    <row r="85" spans="1:11" s="251" customFormat="1" ht="15">
      <c r="A85" s="251">
        <v>2810</v>
      </c>
      <c r="B85" s="18" t="s">
        <v>615</v>
      </c>
      <c r="C85" s="475" t="s">
        <v>443</v>
      </c>
      <c r="D85" s="469">
        <f t="shared" si="2"/>
        <v>44</v>
      </c>
      <c r="E85" s="469">
        <f t="shared" si="3"/>
        <v>1</v>
      </c>
      <c r="F85" s="465">
        <v>44</v>
      </c>
      <c r="G85" s="331">
        <v>1</v>
      </c>
      <c r="H85" s="331">
        <v>0</v>
      </c>
      <c r="I85" s="331">
        <v>0</v>
      </c>
      <c r="J85" s="702" t="s">
        <v>444</v>
      </c>
      <c r="K85" s="703"/>
    </row>
    <row r="86" spans="1:11">
      <c r="A86" s="245">
        <v>2820</v>
      </c>
      <c r="B86" s="84" t="s">
        <v>616</v>
      </c>
      <c r="C86" s="473" t="s">
        <v>445</v>
      </c>
      <c r="D86" s="512">
        <f t="shared" si="2"/>
        <v>79</v>
      </c>
      <c r="E86" s="513">
        <f t="shared" si="3"/>
        <v>2</v>
      </c>
      <c r="F86" s="464">
        <v>79</v>
      </c>
      <c r="G86" s="330">
        <v>2</v>
      </c>
      <c r="H86" s="330">
        <v>0</v>
      </c>
      <c r="I86" s="330">
        <v>0</v>
      </c>
      <c r="J86" s="673" t="s">
        <v>446</v>
      </c>
      <c r="K86" s="674"/>
    </row>
    <row r="87" spans="1:11" s="251" customFormat="1" ht="15">
      <c r="A87" s="251">
        <v>29</v>
      </c>
      <c r="B87" s="83" t="s">
        <v>374</v>
      </c>
      <c r="C87" s="472" t="s">
        <v>447</v>
      </c>
      <c r="D87" s="469">
        <f t="shared" si="2"/>
        <v>2434</v>
      </c>
      <c r="E87" s="469">
        <f t="shared" si="3"/>
        <v>36</v>
      </c>
      <c r="F87" s="465">
        <v>2374</v>
      </c>
      <c r="G87" s="331">
        <v>19</v>
      </c>
      <c r="H87" s="331">
        <v>60</v>
      </c>
      <c r="I87" s="331">
        <v>17</v>
      </c>
      <c r="J87" s="671" t="s">
        <v>448</v>
      </c>
      <c r="K87" s="672"/>
    </row>
    <row r="88" spans="1:11">
      <c r="A88" s="245">
        <v>2920</v>
      </c>
      <c r="B88" s="84" t="s">
        <v>617</v>
      </c>
      <c r="C88" s="473" t="s">
        <v>449</v>
      </c>
      <c r="D88" s="512">
        <f t="shared" si="2"/>
        <v>118</v>
      </c>
      <c r="E88" s="513">
        <f t="shared" si="3"/>
        <v>8</v>
      </c>
      <c r="F88" s="464">
        <v>111</v>
      </c>
      <c r="G88" s="330">
        <v>5</v>
      </c>
      <c r="H88" s="330">
        <v>7</v>
      </c>
      <c r="I88" s="330">
        <v>3</v>
      </c>
      <c r="J88" s="673" t="s">
        <v>451</v>
      </c>
      <c r="K88" s="674"/>
    </row>
    <row r="89" spans="1:11" s="251" customFormat="1" ht="15">
      <c r="A89" s="251">
        <v>2930</v>
      </c>
      <c r="B89" s="18" t="s">
        <v>730</v>
      </c>
      <c r="C89" s="475" t="s">
        <v>452</v>
      </c>
      <c r="D89" s="469">
        <f t="shared" si="2"/>
        <v>31</v>
      </c>
      <c r="E89" s="469">
        <f t="shared" si="3"/>
        <v>9</v>
      </c>
      <c r="F89" s="465">
        <v>0</v>
      </c>
      <c r="G89" s="331">
        <v>0</v>
      </c>
      <c r="H89" s="331">
        <v>31</v>
      </c>
      <c r="I89" s="331">
        <v>9</v>
      </c>
      <c r="J89" s="702" t="s">
        <v>453</v>
      </c>
      <c r="K89" s="703"/>
    </row>
    <row r="90" spans="1:11">
      <c r="A90" s="254" t="s">
        <v>475</v>
      </c>
      <c r="B90" s="84" t="s">
        <v>618</v>
      </c>
      <c r="C90" s="473" t="s">
        <v>454</v>
      </c>
      <c r="D90" s="512">
        <f t="shared" si="2"/>
        <v>2285</v>
      </c>
      <c r="E90" s="513">
        <f t="shared" si="3"/>
        <v>19</v>
      </c>
      <c r="F90" s="464">
        <v>2263</v>
      </c>
      <c r="G90" s="330">
        <v>14</v>
      </c>
      <c r="H90" s="330">
        <v>22</v>
      </c>
      <c r="I90" s="330">
        <v>5</v>
      </c>
      <c r="J90" s="673" t="s">
        <v>455</v>
      </c>
      <c r="K90" s="674"/>
    </row>
    <row r="91" spans="1:11" ht="15">
      <c r="B91" s="127" t="s">
        <v>456</v>
      </c>
      <c r="C91" s="474" t="s">
        <v>457</v>
      </c>
      <c r="D91" s="469">
        <f t="shared" si="2"/>
        <v>4480</v>
      </c>
      <c r="E91" s="469">
        <f t="shared" si="3"/>
        <v>8</v>
      </c>
      <c r="F91" s="466">
        <v>4480</v>
      </c>
      <c r="G91" s="332">
        <v>8</v>
      </c>
      <c r="H91" s="332">
        <v>0</v>
      </c>
      <c r="I91" s="332">
        <v>0</v>
      </c>
      <c r="J91" s="700" t="s">
        <v>458</v>
      </c>
      <c r="K91" s="701"/>
    </row>
    <row r="92" spans="1:11">
      <c r="B92" s="519" t="s">
        <v>619</v>
      </c>
      <c r="C92" s="508" t="s">
        <v>457</v>
      </c>
      <c r="D92" s="514">
        <f t="shared" si="2"/>
        <v>4480</v>
      </c>
      <c r="E92" s="515">
        <f t="shared" si="3"/>
        <v>8</v>
      </c>
      <c r="F92" s="467">
        <v>4480</v>
      </c>
      <c r="G92" s="338">
        <v>8</v>
      </c>
      <c r="H92" s="338">
        <v>0</v>
      </c>
      <c r="I92" s="338">
        <v>0</v>
      </c>
      <c r="J92" s="718" t="s">
        <v>459</v>
      </c>
      <c r="K92" s="719"/>
    </row>
    <row r="93" spans="1:11" ht="24">
      <c r="B93" s="127" t="s">
        <v>460</v>
      </c>
      <c r="C93" s="474" t="s">
        <v>461</v>
      </c>
      <c r="D93" s="469">
        <f t="shared" si="2"/>
        <v>3167</v>
      </c>
      <c r="E93" s="469">
        <f t="shared" si="3"/>
        <v>44</v>
      </c>
      <c r="F93" s="466">
        <v>3150</v>
      </c>
      <c r="G93" s="332">
        <v>40</v>
      </c>
      <c r="H93" s="332">
        <v>17</v>
      </c>
      <c r="I93" s="332">
        <v>4</v>
      </c>
      <c r="J93" s="700" t="s">
        <v>462</v>
      </c>
      <c r="K93" s="701"/>
    </row>
    <row r="94" spans="1:11">
      <c r="B94" s="82" t="s">
        <v>367</v>
      </c>
      <c r="C94" s="460" t="s">
        <v>463</v>
      </c>
      <c r="D94" s="512">
        <f t="shared" si="2"/>
        <v>751</v>
      </c>
      <c r="E94" s="513">
        <f t="shared" si="3"/>
        <v>12</v>
      </c>
      <c r="F94" s="464">
        <v>751</v>
      </c>
      <c r="G94" s="330">
        <v>12</v>
      </c>
      <c r="H94" s="330">
        <v>0</v>
      </c>
      <c r="I94" s="330">
        <v>0</v>
      </c>
      <c r="J94" s="698" t="s">
        <v>464</v>
      </c>
      <c r="K94" s="699"/>
    </row>
    <row r="95" spans="1:11">
      <c r="B95" s="18" t="s">
        <v>620</v>
      </c>
      <c r="C95" s="475" t="s">
        <v>463</v>
      </c>
      <c r="D95" s="469">
        <f t="shared" si="2"/>
        <v>751</v>
      </c>
      <c r="E95" s="469">
        <f t="shared" si="3"/>
        <v>12</v>
      </c>
      <c r="F95" s="465">
        <v>751</v>
      </c>
      <c r="G95" s="331">
        <v>12</v>
      </c>
      <c r="H95" s="331">
        <v>0</v>
      </c>
      <c r="I95" s="331">
        <v>0</v>
      </c>
      <c r="J95" s="702" t="s">
        <v>464</v>
      </c>
      <c r="K95" s="703"/>
    </row>
    <row r="96" spans="1:11" ht="22.5">
      <c r="B96" s="25" t="s">
        <v>363</v>
      </c>
      <c r="C96" s="477" t="s">
        <v>465</v>
      </c>
      <c r="D96" s="512">
        <f t="shared" si="2"/>
        <v>2181</v>
      </c>
      <c r="E96" s="513">
        <f t="shared" si="3"/>
        <v>26</v>
      </c>
      <c r="F96" s="464">
        <v>2164</v>
      </c>
      <c r="G96" s="330">
        <v>22</v>
      </c>
      <c r="H96" s="330">
        <v>17</v>
      </c>
      <c r="I96" s="330">
        <v>4</v>
      </c>
      <c r="J96" s="710" t="s">
        <v>466</v>
      </c>
      <c r="K96" s="711"/>
    </row>
    <row r="97" spans="2:11">
      <c r="B97" s="18" t="s">
        <v>621</v>
      </c>
      <c r="C97" s="475" t="s">
        <v>622</v>
      </c>
      <c r="D97" s="469">
        <f t="shared" si="2"/>
        <v>1200</v>
      </c>
      <c r="E97" s="469">
        <f t="shared" si="3"/>
        <v>6</v>
      </c>
      <c r="F97" s="465">
        <v>1200</v>
      </c>
      <c r="G97" s="331">
        <v>6</v>
      </c>
      <c r="H97" s="331">
        <v>0</v>
      </c>
      <c r="I97" s="331">
        <v>0</v>
      </c>
      <c r="J97" s="702" t="s">
        <v>729</v>
      </c>
      <c r="K97" s="703"/>
    </row>
    <row r="98" spans="2:11">
      <c r="B98" s="84" t="s">
        <v>623</v>
      </c>
      <c r="C98" s="473" t="s">
        <v>467</v>
      </c>
      <c r="D98" s="512">
        <f t="shared" si="2"/>
        <v>565</v>
      </c>
      <c r="E98" s="513">
        <f t="shared" si="3"/>
        <v>6</v>
      </c>
      <c r="F98" s="464">
        <v>565</v>
      </c>
      <c r="G98" s="330">
        <v>6</v>
      </c>
      <c r="H98" s="330">
        <v>0</v>
      </c>
      <c r="I98" s="330">
        <v>0</v>
      </c>
      <c r="J98" s="673" t="s">
        <v>468</v>
      </c>
      <c r="K98" s="674"/>
    </row>
    <row r="99" spans="2:11">
      <c r="B99" s="18" t="s">
        <v>624</v>
      </c>
      <c r="C99" s="475" t="s">
        <v>469</v>
      </c>
      <c r="D99" s="469">
        <f t="shared" si="2"/>
        <v>243</v>
      </c>
      <c r="E99" s="469">
        <f t="shared" si="3"/>
        <v>2</v>
      </c>
      <c r="F99" s="465">
        <v>243</v>
      </c>
      <c r="G99" s="331">
        <v>2</v>
      </c>
      <c r="H99" s="331">
        <v>0</v>
      </c>
      <c r="I99" s="331">
        <v>0</v>
      </c>
      <c r="J99" s="702" t="s">
        <v>470</v>
      </c>
      <c r="K99" s="703"/>
    </row>
    <row r="100" spans="2:11">
      <c r="B100" s="84" t="s">
        <v>625</v>
      </c>
      <c r="C100" s="473" t="s">
        <v>471</v>
      </c>
      <c r="D100" s="512">
        <f t="shared" si="2"/>
        <v>173</v>
      </c>
      <c r="E100" s="513">
        <f t="shared" si="3"/>
        <v>12</v>
      </c>
      <c r="F100" s="464">
        <v>156</v>
      </c>
      <c r="G100" s="330">
        <v>8</v>
      </c>
      <c r="H100" s="330">
        <v>17</v>
      </c>
      <c r="I100" s="330">
        <v>4</v>
      </c>
      <c r="J100" s="673" t="s">
        <v>472</v>
      </c>
      <c r="K100" s="674"/>
    </row>
    <row r="101" spans="2:11" ht="22.5">
      <c r="B101" s="83" t="s">
        <v>430</v>
      </c>
      <c r="C101" s="472" t="s">
        <v>473</v>
      </c>
      <c r="D101" s="469">
        <f t="shared" si="2"/>
        <v>235</v>
      </c>
      <c r="E101" s="469">
        <f t="shared" si="3"/>
        <v>6</v>
      </c>
      <c r="F101" s="465">
        <v>235</v>
      </c>
      <c r="G101" s="331">
        <v>6</v>
      </c>
      <c r="H101" s="331">
        <v>0</v>
      </c>
      <c r="I101" s="331">
        <v>0</v>
      </c>
      <c r="J101" s="671" t="s">
        <v>474</v>
      </c>
      <c r="K101" s="672"/>
    </row>
    <row r="102" spans="2:11">
      <c r="B102" s="84" t="s">
        <v>626</v>
      </c>
      <c r="C102" s="473" t="s">
        <v>473</v>
      </c>
      <c r="D102" s="512">
        <f t="shared" si="2"/>
        <v>235</v>
      </c>
      <c r="E102" s="513">
        <f t="shared" si="3"/>
        <v>6</v>
      </c>
      <c r="F102" s="464">
        <v>235</v>
      </c>
      <c r="G102" s="330">
        <v>6</v>
      </c>
      <c r="H102" s="330">
        <v>0</v>
      </c>
      <c r="I102" s="330">
        <v>0</v>
      </c>
      <c r="J102" s="673" t="s">
        <v>474</v>
      </c>
      <c r="K102" s="674"/>
    </row>
    <row r="103" spans="2:11" ht="30.6" customHeight="1">
      <c r="B103" s="714" t="s">
        <v>475</v>
      </c>
      <c r="C103" s="715"/>
      <c r="D103" s="520">
        <f t="shared" si="2"/>
        <v>161872</v>
      </c>
      <c r="E103" s="520">
        <f t="shared" si="3"/>
        <v>3467</v>
      </c>
      <c r="F103" s="521">
        <v>153567</v>
      </c>
      <c r="G103" s="522">
        <v>1668</v>
      </c>
      <c r="H103" s="523">
        <v>8305</v>
      </c>
      <c r="I103" s="523">
        <v>1799</v>
      </c>
      <c r="J103" s="716" t="s">
        <v>476</v>
      </c>
      <c r="K103" s="717"/>
    </row>
  </sheetData>
  <mergeCells count="109">
    <mergeCell ref="J102:K102"/>
    <mergeCell ref="B103:C103"/>
    <mergeCell ref="J103:K103"/>
    <mergeCell ref="J91:K91"/>
    <mergeCell ref="J92:K92"/>
    <mergeCell ref="J93:K93"/>
    <mergeCell ref="J94:K94"/>
    <mergeCell ref="J95:K95"/>
    <mergeCell ref="J96:K96"/>
    <mergeCell ref="J97:K97"/>
    <mergeCell ref="J98:K98"/>
    <mergeCell ref="J99:K99"/>
    <mergeCell ref="J100:K100"/>
    <mergeCell ref="J90:K90"/>
    <mergeCell ref="J101:K101"/>
    <mergeCell ref="J88:K88"/>
    <mergeCell ref="J89:K89"/>
    <mergeCell ref="J61:K61"/>
    <mergeCell ref="J84:K84"/>
    <mergeCell ref="J81:K81"/>
    <mergeCell ref="J82:K82"/>
    <mergeCell ref="J83:K83"/>
    <mergeCell ref="J85:K85"/>
    <mergeCell ref="J86:K86"/>
    <mergeCell ref="J87:K87"/>
    <mergeCell ref="J75:K75"/>
    <mergeCell ref="J76:K76"/>
    <mergeCell ref="J77:K77"/>
    <mergeCell ref="J78:K78"/>
    <mergeCell ref="J79:K79"/>
    <mergeCell ref="J80:K80"/>
    <mergeCell ref="J69:K69"/>
    <mergeCell ref="J70:K70"/>
    <mergeCell ref="J71:K71"/>
    <mergeCell ref="J72:K72"/>
    <mergeCell ref="J73:K73"/>
    <mergeCell ref="J74:K74"/>
    <mergeCell ref="J64:K64"/>
    <mergeCell ref="J59:K59"/>
    <mergeCell ref="J60:K60"/>
    <mergeCell ref="J62:K62"/>
    <mergeCell ref="J65:K65"/>
    <mergeCell ref="J66:K66"/>
    <mergeCell ref="J67:K67"/>
    <mergeCell ref="J68:K68"/>
    <mergeCell ref="J47:K47"/>
    <mergeCell ref="J48:K48"/>
    <mergeCell ref="J49:K49"/>
    <mergeCell ref="J50:K50"/>
    <mergeCell ref="J63:K63"/>
    <mergeCell ref="J51:K51"/>
    <mergeCell ref="J52:K52"/>
    <mergeCell ref="J54:K54"/>
    <mergeCell ref="J56:K56"/>
    <mergeCell ref="J57:K57"/>
    <mergeCell ref="J58:K58"/>
    <mergeCell ref="J53:K53"/>
    <mergeCell ref="J55:K55"/>
    <mergeCell ref="J35:K35"/>
    <mergeCell ref="J26:K26"/>
    <mergeCell ref="J27:K27"/>
    <mergeCell ref="J41:K41"/>
    <mergeCell ref="J42:K42"/>
    <mergeCell ref="J43:K43"/>
    <mergeCell ref="J44:K44"/>
    <mergeCell ref="J45:K45"/>
    <mergeCell ref="J46:K46"/>
    <mergeCell ref="J36:K36"/>
    <mergeCell ref="J37:K37"/>
    <mergeCell ref="J38:K38"/>
    <mergeCell ref="J39:K39"/>
    <mergeCell ref="J40:K40"/>
    <mergeCell ref="J15:K15"/>
    <mergeCell ref="J16:K16"/>
    <mergeCell ref="J17:K17"/>
    <mergeCell ref="J18:K18"/>
    <mergeCell ref="J19:K19"/>
    <mergeCell ref="J20:K20"/>
    <mergeCell ref="J34:K34"/>
    <mergeCell ref="J21:K21"/>
    <mergeCell ref="J23:K23"/>
    <mergeCell ref="J24:K24"/>
    <mergeCell ref="J25:K25"/>
    <mergeCell ref="J28:K28"/>
    <mergeCell ref="J29:K29"/>
    <mergeCell ref="J30:K30"/>
    <mergeCell ref="J31:K31"/>
    <mergeCell ref="J32:K32"/>
    <mergeCell ref="J33:K33"/>
    <mergeCell ref="J22:K22"/>
    <mergeCell ref="C2:J2"/>
    <mergeCell ref="C3:J3"/>
    <mergeCell ref="C4:J4"/>
    <mergeCell ref="C5:J5"/>
    <mergeCell ref="B6:C6"/>
    <mergeCell ref="D6:I6"/>
    <mergeCell ref="J6:K6"/>
    <mergeCell ref="J11:K11"/>
    <mergeCell ref="J12:K12"/>
    <mergeCell ref="J13:K13"/>
    <mergeCell ref="J14:K14"/>
    <mergeCell ref="B7:B10"/>
    <mergeCell ref="C7:C10"/>
    <mergeCell ref="D7:E8"/>
    <mergeCell ref="F7:G7"/>
    <mergeCell ref="H7:I7"/>
    <mergeCell ref="J7:K10"/>
    <mergeCell ref="F8:G8"/>
    <mergeCell ref="H8:I8"/>
  </mergeCells>
  <printOptions horizontalCentered="1"/>
  <pageMargins left="0" right="0" top="0.196527777777778" bottom="0" header="0.31458333333333299" footer="0.31458333333333299"/>
  <pageSetup paperSize="9" scale="95" orientation="landscape" r:id="rId1"/>
  <rowBreaks count="3" manualBreakCount="3">
    <brk id="40" min="1" max="10" man="1"/>
    <brk id="66" min="1" max="10" man="1"/>
    <brk id="92" min="1" max="10" man="1"/>
  </rowBreaks>
  <ignoredErrors>
    <ignoredError sqref="B12:C12 B94:C103 B93 K93 B23:C49 B50:C50 B51:C62 B63:C64 B66:C92 B65:C65 J12:K12 J94:K103 J23:K49 J50:K50 J51:K62 J63:K64 J66:K92 J65 J13:K21 B13:C21"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النشرة السنوية لإحصاءات الطاقة والصناعة 2019</ArabicTitle>
    <PublishingRollupImage xmlns="http://schemas.microsoft.com/sharepoint/v3" xsi:nil="true"/>
    <DocumentDescription xmlns="b1657202-86a7-46c3-ba71-02bb0da5a392">النشرة السنوية لإحصاءات الطاقة والصناعة 2019</DocumentDescription>
    <Visible xmlns="b1657202-86a7-46c3-ba71-02bb0da5a392">true</Visible>
    <EnglishTitle xmlns="b1657202-86a7-46c3-ba71-02bb0da5a392">The Annual Bulletin of Industry &amp; Energy Statistics 2019</EnglishTitle>
    <Year xmlns="b1657202-86a7-46c3-ba71-02bb0da5a392">2019</Year>
    <DocumentDescription0 xmlns="423524d6-f9d7-4b47-aadf-7b8f6888b7b0">The Annual Bulletin of Industry &amp; Energy Statistics 2019</DocumentDescription0>
    <DocType xmlns="b1657202-86a7-46c3-ba71-02bb0da5a392">
      <Value>Publication</Value>
    </DocType>
    <PublishingStartDate xmlns="http://schemas.microsoft.com/sharepoint/v3">2021-02-13T21:00:00+00:00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Periodicity xmlns="423524d6-f9d7-4b47-aadf-7b8f6888b7b0">Annual</DocPeriodicity>
  </documentManagement>
</p:properties>
</file>

<file path=customXml/itemProps1.xml><?xml version="1.0" encoding="utf-8"?>
<ds:datastoreItem xmlns:ds="http://schemas.openxmlformats.org/officeDocument/2006/customXml" ds:itemID="{478D00F1-CD48-4553-A090-1F14F54D2EEE}"/>
</file>

<file path=customXml/itemProps2.xml><?xml version="1.0" encoding="utf-8"?>
<ds:datastoreItem xmlns:ds="http://schemas.openxmlformats.org/officeDocument/2006/customXml" ds:itemID="{5AF5523B-DA3D-47DA-AA6E-1D08DC997155}"/>
</file>

<file path=customXml/itemProps3.xml><?xml version="1.0" encoding="utf-8"?>
<ds:datastoreItem xmlns:ds="http://schemas.openxmlformats.org/officeDocument/2006/customXml" ds:itemID="{8CB12BB9-9B98-40F8-B87E-8BA4E118A4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48</vt:i4>
      </vt:variant>
    </vt:vector>
  </HeadingPairs>
  <TitlesOfParts>
    <vt:vector size="77" baseType="lpstr">
      <vt:lpstr>Sheet1</vt:lpstr>
      <vt:lpstr>First </vt:lpstr>
      <vt:lpstr>Preface </vt:lpstr>
      <vt:lpstr>Index</vt:lpstr>
      <vt:lpstr>Introduction</vt:lpstr>
      <vt:lpstr>Data </vt:lpstr>
      <vt:lpstr>Concepts  </vt:lpstr>
      <vt:lpstr>CH1</vt:lpstr>
      <vt:lpstr>1</vt:lpstr>
      <vt:lpstr>CH2</vt:lpstr>
      <vt:lpstr>2 </vt:lpstr>
      <vt:lpstr>3 </vt:lpstr>
      <vt:lpstr>4 </vt:lpstr>
      <vt:lpstr>5 </vt:lpstr>
      <vt:lpstr>6</vt:lpstr>
      <vt:lpstr>CH3</vt:lpstr>
      <vt:lpstr>7</vt:lpstr>
      <vt:lpstr>8</vt:lpstr>
      <vt:lpstr>9</vt:lpstr>
      <vt:lpstr>10</vt:lpstr>
      <vt:lpstr>11 </vt:lpstr>
      <vt:lpstr>CH4</vt:lpstr>
      <vt:lpstr>12</vt:lpstr>
      <vt:lpstr>13</vt:lpstr>
      <vt:lpstr>14</vt:lpstr>
      <vt:lpstr>15</vt:lpstr>
      <vt:lpstr>16</vt:lpstr>
      <vt:lpstr>17</vt:lpstr>
      <vt:lpstr>18 </vt:lpstr>
      <vt:lpstr>'1'!Print_Area</vt:lpstr>
      <vt:lpstr>'10'!Print_Area</vt:lpstr>
      <vt:lpstr>'11 '!Print_Area</vt:lpstr>
      <vt:lpstr>'12'!Print_Area</vt:lpstr>
      <vt:lpstr>'13'!Print_Area</vt:lpstr>
      <vt:lpstr>'15'!Print_Area</vt:lpstr>
      <vt:lpstr>'16'!Print_Area</vt:lpstr>
      <vt:lpstr>'17'!Print_Area</vt:lpstr>
      <vt:lpstr>'18 '!Print_Area</vt:lpstr>
      <vt:lpstr>'2 '!Print_Area</vt:lpstr>
      <vt:lpstr>'3 '!Print_Area</vt:lpstr>
      <vt:lpstr>'4 '!Print_Area</vt:lpstr>
      <vt:lpstr>'5 '!Print_Area</vt:lpstr>
      <vt:lpstr>'7'!Print_Area</vt:lpstr>
      <vt:lpstr>'8'!Print_Area</vt:lpstr>
      <vt:lpstr>'9'!Print_Area</vt:lpstr>
      <vt:lpstr>'CH1'!Print_Area</vt:lpstr>
      <vt:lpstr>'CH2'!Print_Area</vt:lpstr>
      <vt:lpstr>'CH3'!Print_Area</vt:lpstr>
      <vt:lpstr>'CH4'!Print_Area</vt:lpstr>
      <vt:lpstr>'Concepts  '!Print_Area</vt:lpstr>
      <vt:lpstr>'Data '!Print_Area</vt:lpstr>
      <vt:lpstr>'First '!Print_Area</vt:lpstr>
      <vt:lpstr>Index!Print_Area</vt:lpstr>
      <vt:lpstr>Introduction!Print_Area</vt:lpstr>
      <vt:lpstr>'Preface '!Print_Area</vt:lpstr>
      <vt:lpstr>Sheet1!Print_Area</vt:lpstr>
      <vt:lpstr>'1'!Print_Titles</vt:lpstr>
      <vt:lpstr>'10'!Print_Titles</vt:lpstr>
      <vt:lpstr>'11 '!Print_Titles</vt:lpstr>
      <vt:lpstr>'12'!Print_Titles</vt:lpstr>
      <vt:lpstr>'13'!Print_Titles</vt:lpstr>
      <vt:lpstr>'15'!Print_Titles</vt:lpstr>
      <vt:lpstr>'16'!Print_Titles</vt:lpstr>
      <vt:lpstr>'17'!Print_Titles</vt:lpstr>
      <vt:lpstr>'18 '!Print_Titles</vt:lpstr>
      <vt:lpstr>'2 '!Print_Titles</vt:lpstr>
      <vt:lpstr>'3 '!Print_Titles</vt:lpstr>
      <vt:lpstr>'4 '!Print_Titles</vt:lpstr>
      <vt:lpstr>'5 '!Print_Titles</vt:lpstr>
      <vt:lpstr>'6'!Print_Titles</vt:lpstr>
      <vt:lpstr>'7'!Print_Titles</vt:lpstr>
      <vt:lpstr>'8'!Print_Titles</vt:lpstr>
      <vt:lpstr>'9'!Print_Titles</vt:lpstr>
      <vt:lpstr>'Concepts  '!Print_Titles</vt:lpstr>
      <vt:lpstr>'Data '!Print_Titles</vt:lpstr>
      <vt:lpstr>Index!Print_Titles</vt:lpstr>
      <vt:lpstr>Introduction!Print_Titles</vt:lpstr>
    </vt:vector>
  </TitlesOfParts>
  <Company>Planning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Industry &amp; Energy Statistics 2019</dc:title>
  <dc:creator>saber</dc:creator>
  <cp:lastModifiedBy>Fatma Khalaf Ali Alboainian</cp:lastModifiedBy>
  <cp:lastPrinted>2021-02-04T07:11:32Z</cp:lastPrinted>
  <dcterms:created xsi:type="dcterms:W3CDTF">2008-02-05T08:44:00Z</dcterms:created>
  <dcterms:modified xsi:type="dcterms:W3CDTF">2021-06-30T12:37:32Z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1033-10.2.0.5824</vt:lpwstr>
  </property>
  <property fmtid="{D5CDD505-2E9C-101B-9397-08002B2CF9AE}" pid="3" name="TaxKeyword">
    <vt:lpwstr/>
  </property>
  <property fmtid="{D5CDD505-2E9C-101B-9397-08002B2CF9AE}" pid="4" name="ContentTypeId">
    <vt:lpwstr>0x0101005B6F1207514BA84095F136A74049D6F500F1F1E948EAA66A42B0F3AAD71C9FA928</vt:lpwstr>
  </property>
  <property fmtid="{D5CDD505-2E9C-101B-9397-08002B2CF9AE}" pid="5" name="CategoryDescription">
    <vt:lpwstr>The Annual Bulletin of Industry &amp; Energy Statistics 2019</vt:lpwstr>
  </property>
</Properties>
</file>